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92" tabRatio="574" activeTab="0"/>
  </bookViews>
  <sheets>
    <sheet name="①申込書表紙" sheetId="1" r:id="rId1"/>
    <sheet name="②参加申込一覧表" sheetId="2" r:id="rId2"/>
    <sheet name="③総合開会式人数調査" sheetId="3" r:id="rId3"/>
    <sheet name="④学校行事" sheetId="4" r:id="rId4"/>
    <sheet name="⑤報道資料・開会式用資料" sheetId="5" r:id="rId5"/>
  </sheets>
  <definedNames>
    <definedName name="_xlnm.Print_Area" localSheetId="0">'①申込書表紙'!$A$1:$AG$39</definedName>
    <definedName name="_xlnm.Print_Area" localSheetId="1">'②参加申込一覧表'!$A$1:$M$43</definedName>
    <definedName name="_xlnm.Print_Area" localSheetId="2">'③総合開会式人数調査'!$A$1:$AJ$25</definedName>
    <definedName name="_xlnm.Print_Area" localSheetId="4">'⑤報道資料・開会式用資料'!$A$1:$AJ$49</definedName>
  </definedNames>
  <calcPr fullCalcOnLoad="1"/>
</workbook>
</file>

<file path=xl/comments1.xml><?xml version="1.0" encoding="utf-8"?>
<comments xmlns="http://schemas.openxmlformats.org/spreadsheetml/2006/main">
  <authors>
    <author>T050</author>
  </authors>
  <commentList>
    <comment ref="AW1" authorId="0">
      <text>
        <r>
          <rPr>
            <b/>
            <sz val="9"/>
            <rFont val="ＭＳ Ｐゴシック"/>
            <family val="3"/>
          </rPr>
          <t>入場行進順</t>
        </r>
      </text>
    </comment>
    <comment ref="G16" authorId="0">
      <text>
        <r>
          <rPr>
            <b/>
            <sz val="9"/>
            <rFont val="ＭＳ Ｐゴシック"/>
            <family val="3"/>
          </rPr>
          <t>入力不要！！
（自動計算されます）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学校番号を確認して必ず入力してください！</t>
        </r>
      </text>
    </comment>
    <comment ref="G28" authorId="0">
      <text>
        <r>
          <rPr>
            <b/>
            <sz val="9"/>
            <rFont val="ＭＳ Ｐゴシック"/>
            <family val="3"/>
          </rPr>
          <t>入力不要！
（学校番号から反映されます。）</t>
        </r>
      </text>
    </comment>
    <comment ref="G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G32" authorId="0">
      <text>
        <r>
          <rPr>
            <b/>
            <sz val="9"/>
            <rFont val="ＭＳ Ｐゴシック"/>
            <family val="3"/>
          </rPr>
          <t>必ず、入力し、校長公印を押印してください。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T050</author>
  </authors>
  <commentList>
    <comment ref="L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E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参加の場合人数を入力！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3.xml><?xml version="1.0" encoding="utf-8"?>
<comments xmlns="http://schemas.openxmlformats.org/spreadsheetml/2006/main">
  <authors>
    <author>T050</author>
  </authors>
  <commentList>
    <comment ref="AG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G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9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2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X9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1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E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C1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M15" authorId="0">
      <text>
        <r>
          <rPr>
            <b/>
            <sz val="9"/>
            <rFont val="ＭＳ Ｐゴシック"/>
            <family val="3"/>
          </rPr>
          <t>利用する場合、必ず入力してください！</t>
        </r>
      </text>
    </comment>
    <comment ref="N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U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U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M16" authorId="0">
      <text>
        <r>
          <rPr>
            <b/>
            <sz val="9"/>
            <rFont val="ＭＳ Ｐゴシック"/>
            <family val="3"/>
          </rPr>
          <t>利用する場合、必ず入力してください！</t>
        </r>
      </text>
    </comment>
    <comment ref="AC18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19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0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2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</commentList>
</comments>
</file>

<file path=xl/comments4.xml><?xml version="1.0" encoding="utf-8"?>
<comments xmlns="http://schemas.openxmlformats.org/spreadsheetml/2006/main">
  <authors>
    <author>T050</author>
  </authors>
  <commentLis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S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5.xml><?xml version="1.0" encoding="utf-8"?>
<comments xmlns="http://schemas.openxmlformats.org/spreadsheetml/2006/main">
  <authors>
    <author>T050</author>
  </authors>
  <commentList>
    <comment ref="D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C25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3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41" authorId="0">
      <text>
        <r>
          <rPr>
            <b/>
            <sz val="9"/>
            <rFont val="ＭＳ Ｐゴシック"/>
            <family val="3"/>
          </rPr>
          <t>必ず入力してください！入力すると文字数が表記されます。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V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6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6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Y18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Y2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Z22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sharedStrings.xml><?xml version="1.0" encoding="utf-8"?>
<sst xmlns="http://schemas.openxmlformats.org/spreadsheetml/2006/main" count="375" uniqueCount="310">
  <si>
    <t>陸上競技</t>
  </si>
  <si>
    <t>バスケットボール</t>
  </si>
  <si>
    <t>バレーボール</t>
  </si>
  <si>
    <t>ソフトテニス</t>
  </si>
  <si>
    <t>卓球</t>
  </si>
  <si>
    <t>ラ グ ビ ー</t>
  </si>
  <si>
    <t>サ ッ カ ー</t>
  </si>
  <si>
    <t>ハンドボール</t>
  </si>
  <si>
    <t>ソフトボール</t>
  </si>
  <si>
    <t>体操</t>
  </si>
  <si>
    <t>相撲</t>
  </si>
  <si>
    <t>登山</t>
  </si>
  <si>
    <t>バドミントン</t>
  </si>
  <si>
    <t>ダンス</t>
  </si>
  <si>
    <t>柔道</t>
  </si>
  <si>
    <t>剣道</t>
  </si>
  <si>
    <t>軟 式 野 球</t>
  </si>
  <si>
    <t>レスリング</t>
  </si>
  <si>
    <t>弓道</t>
  </si>
  <si>
    <t>自転車競技</t>
  </si>
  <si>
    <t>ボクシング</t>
  </si>
  <si>
    <t>ウエイトリフティング</t>
  </si>
  <si>
    <t>フェンシング</t>
  </si>
  <si>
    <t>テニス</t>
  </si>
  <si>
    <t>空手道</t>
  </si>
  <si>
    <t>アーチェリー</t>
  </si>
  <si>
    <t>カヌー</t>
  </si>
  <si>
    <t>少林寺拳法</t>
  </si>
  <si>
    <t>参加競技に○印</t>
  </si>
  <si>
    <t>参加選手（生徒数）</t>
  </si>
  <si>
    <t>男子</t>
  </si>
  <si>
    <t>女子</t>
  </si>
  <si>
    <t>計</t>
  </si>
  <si>
    <t>選手以外の参加者</t>
  </si>
  <si>
    <t>合計</t>
  </si>
  <si>
    <t>参加申込書</t>
  </si>
  <si>
    <t>学校名</t>
  </si>
  <si>
    <t>校長名</t>
  </si>
  <si>
    <t>ふりがな</t>
  </si>
  <si>
    <t>高体連
学校番号</t>
  </si>
  <si>
    <t>学校
番号</t>
  </si>
  <si>
    <t>学校名</t>
  </si>
  <si>
    <t>略称</t>
  </si>
  <si>
    <t>定通</t>
  </si>
  <si>
    <t>私市立</t>
  </si>
  <si>
    <t>前橋</t>
  </si>
  <si>
    <t>前　橋</t>
  </si>
  <si>
    <t>前橋清陵</t>
  </si>
  <si>
    <t>清　陵</t>
  </si>
  <si>
    <t>○</t>
  </si>
  <si>
    <t>前橋工業</t>
  </si>
  <si>
    <t>前　工</t>
  </si>
  <si>
    <t>前橋商業</t>
  </si>
  <si>
    <t>前　商</t>
  </si>
  <si>
    <t>勢多農林</t>
  </si>
  <si>
    <t>勢　農</t>
  </si>
  <si>
    <t>前橋女子</t>
  </si>
  <si>
    <t>前　女</t>
  </si>
  <si>
    <t>市立前橋</t>
  </si>
  <si>
    <t>前橋南</t>
  </si>
  <si>
    <t>前　南</t>
  </si>
  <si>
    <t>共愛学園</t>
  </si>
  <si>
    <t>共　愛</t>
  </si>
  <si>
    <t>前橋育英</t>
  </si>
  <si>
    <t>育　英</t>
  </si>
  <si>
    <t>前橋東</t>
  </si>
  <si>
    <t>前　東</t>
  </si>
  <si>
    <t>前橋西</t>
  </si>
  <si>
    <t>前　西</t>
  </si>
  <si>
    <t>ろ　う</t>
  </si>
  <si>
    <t>伊勢崎商業</t>
  </si>
  <si>
    <t>伊　商</t>
  </si>
  <si>
    <t>伊勢崎工業</t>
  </si>
  <si>
    <t>伊　工</t>
  </si>
  <si>
    <t>伊勢崎清明</t>
  </si>
  <si>
    <t>清　明</t>
  </si>
  <si>
    <t>伊勢崎興陽</t>
  </si>
  <si>
    <t>興　陽</t>
  </si>
  <si>
    <t>玉村</t>
  </si>
  <si>
    <t>玉　村</t>
  </si>
  <si>
    <t>伊勢崎</t>
  </si>
  <si>
    <t>桐生</t>
  </si>
  <si>
    <t>桐　生</t>
  </si>
  <si>
    <t>桐生工業</t>
  </si>
  <si>
    <t>桐　工</t>
  </si>
  <si>
    <t>桐生市立商業</t>
  </si>
  <si>
    <t>桐　商</t>
  </si>
  <si>
    <t>桐生南</t>
  </si>
  <si>
    <t>桐　南</t>
  </si>
  <si>
    <t>桐生女子</t>
  </si>
  <si>
    <t>桐　女</t>
  </si>
  <si>
    <t>桐生第一</t>
  </si>
  <si>
    <t>桐　一</t>
  </si>
  <si>
    <t>樹徳</t>
  </si>
  <si>
    <t>樹　徳</t>
  </si>
  <si>
    <t>桐生西</t>
  </si>
  <si>
    <t>桐　西</t>
  </si>
  <si>
    <t>大間々</t>
  </si>
  <si>
    <t>大間々</t>
  </si>
  <si>
    <t>太田</t>
  </si>
  <si>
    <t>太　田</t>
  </si>
  <si>
    <t>太田女子</t>
  </si>
  <si>
    <t>太　女</t>
  </si>
  <si>
    <t>太田工業</t>
  </si>
  <si>
    <t>太　工</t>
  </si>
  <si>
    <t>新田暁</t>
  </si>
  <si>
    <t>新田暁</t>
  </si>
  <si>
    <t>常磐</t>
  </si>
  <si>
    <t>常　磐</t>
  </si>
  <si>
    <t>太田東</t>
  </si>
  <si>
    <t>太　東</t>
  </si>
  <si>
    <t>太田フレックス</t>
  </si>
  <si>
    <t>太フ高</t>
  </si>
  <si>
    <t>館林</t>
  </si>
  <si>
    <t>館　林</t>
  </si>
  <si>
    <t>館林女子</t>
  </si>
  <si>
    <t>館　女</t>
  </si>
  <si>
    <t>板倉</t>
  </si>
  <si>
    <t>板　倉</t>
  </si>
  <si>
    <t>関東学園大学附属</t>
  </si>
  <si>
    <t>関　学</t>
  </si>
  <si>
    <t>大泉</t>
  </si>
  <si>
    <t>大　泉</t>
  </si>
  <si>
    <t>西邑楽</t>
  </si>
  <si>
    <t>西邑楽</t>
  </si>
  <si>
    <t>館林商工</t>
  </si>
  <si>
    <t>館商工</t>
  </si>
  <si>
    <t>渋川</t>
  </si>
  <si>
    <t>渋　川</t>
  </si>
  <si>
    <t>渋川女子</t>
  </si>
  <si>
    <t>渋　女</t>
  </si>
  <si>
    <t>渋川工業</t>
  </si>
  <si>
    <t>渋　工</t>
  </si>
  <si>
    <t>渋川青翠</t>
  </si>
  <si>
    <t>青　翠</t>
  </si>
  <si>
    <t>沼田</t>
  </si>
  <si>
    <t>沼　田</t>
  </si>
  <si>
    <t>尾瀬</t>
  </si>
  <si>
    <t>尾　瀬</t>
  </si>
  <si>
    <t>沼田女子</t>
  </si>
  <si>
    <t>沼　女</t>
  </si>
  <si>
    <t>利根実業</t>
  </si>
  <si>
    <t>利根実</t>
  </si>
  <si>
    <t>利　商</t>
  </si>
  <si>
    <t>嬬恋</t>
  </si>
  <si>
    <t>嬬　恋</t>
  </si>
  <si>
    <t>長野原</t>
  </si>
  <si>
    <t>長野原</t>
  </si>
  <si>
    <t>白根開善</t>
  </si>
  <si>
    <t>白　根</t>
  </si>
  <si>
    <t>高崎</t>
  </si>
  <si>
    <t>高　崎</t>
  </si>
  <si>
    <t>高崎工業</t>
  </si>
  <si>
    <t>高　工</t>
  </si>
  <si>
    <t>高崎商業</t>
  </si>
  <si>
    <t>高　商</t>
  </si>
  <si>
    <t>高崎女子</t>
  </si>
  <si>
    <t>高　女</t>
  </si>
  <si>
    <t>高経附</t>
  </si>
  <si>
    <t>東京農業大学第二</t>
  </si>
  <si>
    <t>農　二</t>
  </si>
  <si>
    <t>高崎商科大学附属</t>
  </si>
  <si>
    <t>商大附</t>
  </si>
  <si>
    <t>高崎健康福祉大学高崎</t>
  </si>
  <si>
    <t>健大高</t>
  </si>
  <si>
    <t>高崎北</t>
  </si>
  <si>
    <t>高　北</t>
  </si>
  <si>
    <t>榛名</t>
  </si>
  <si>
    <t>榛　名</t>
  </si>
  <si>
    <t>高崎東</t>
  </si>
  <si>
    <t>高　東</t>
  </si>
  <si>
    <t>明和県央</t>
  </si>
  <si>
    <t>県　央</t>
  </si>
  <si>
    <t>中央中等教育</t>
  </si>
  <si>
    <t>中央中等</t>
  </si>
  <si>
    <t>松井田</t>
  </si>
  <si>
    <t>松井田</t>
  </si>
  <si>
    <t>新島学園</t>
  </si>
  <si>
    <t>新　島</t>
  </si>
  <si>
    <t>安中総合学園</t>
  </si>
  <si>
    <t>安総合</t>
  </si>
  <si>
    <t>富岡</t>
  </si>
  <si>
    <t>富　岡</t>
  </si>
  <si>
    <t>富岡実業</t>
  </si>
  <si>
    <t>富　実</t>
  </si>
  <si>
    <t>下仁田</t>
  </si>
  <si>
    <t>下仁田</t>
  </si>
  <si>
    <t>藤岡工業</t>
  </si>
  <si>
    <t>藤　工</t>
  </si>
  <si>
    <t>万場</t>
  </si>
  <si>
    <t>万　場</t>
  </si>
  <si>
    <t>吉井</t>
  </si>
  <si>
    <t>吉　井</t>
  </si>
  <si>
    <t>藤岡北</t>
  </si>
  <si>
    <t>藤　北</t>
  </si>
  <si>
    <t>藤岡中央</t>
  </si>
  <si>
    <t>藤中央</t>
  </si>
  <si>
    <t>高等学校</t>
  </si>
  <si>
    <t>聾</t>
  </si>
  <si>
    <t>学校</t>
  </si>
  <si>
    <t>県立</t>
  </si>
  <si>
    <t>利根沼田学校組合立利根商業</t>
  </si>
  <si>
    <t>参加選手数</t>
  </si>
  <si>
    <t>名</t>
  </si>
  <si>
    <t>氏名</t>
  </si>
  <si>
    <t>印</t>
  </si>
  <si>
    <t>午後２時　必着</t>
  </si>
  <si>
    <t>参加申込一覧表</t>
  </si>
  <si>
    <t>顧問及び
引率教員数</t>
  </si>
  <si>
    <t>競技名</t>
  </si>
  <si>
    <t>高体連学校番号</t>
  </si>
  <si>
    <t>○</t>
  </si>
  <si>
    <t>「選手以外の参加数」は、マネージャー、スコアラー、補助役員、付添い者等を記入してください。</t>
  </si>
  <si>
    <t>総合開会式参加人数調査</t>
  </si>
  <si>
    <t>高体連学校番号　</t>
  </si>
  <si>
    <t>開会式団長　職・氏名</t>
  </si>
  <si>
    <t>職</t>
  </si>
  <si>
    <t>校長</t>
  </si>
  <si>
    <t>副校長</t>
  </si>
  <si>
    <t>教頭</t>
  </si>
  <si>
    <t>教諭</t>
  </si>
  <si>
    <t>氏名</t>
  </si>
  <si>
    <t>開会式参加人数</t>
  </si>
  <si>
    <t>行進参加役員
（団長も含む）</t>
  </si>
  <si>
    <t>人数</t>
  </si>
  <si>
    <t>小計</t>
  </si>
  <si>
    <t>行進参加生徒</t>
  </si>
  <si>
    <r>
      <t xml:space="preserve">開会式見学者
</t>
    </r>
    <r>
      <rPr>
        <sz val="6"/>
        <rFont val="ＭＳ Ｐ明朝"/>
        <family val="1"/>
      </rPr>
      <t>（含写真部・新聞部）</t>
    </r>
  </si>
  <si>
    <t>開会式補助員生徒</t>
  </si>
  <si>
    <t>総合開会式参加者の利用交通機関調査</t>
  </si>
  <si>
    <t>ふりがな</t>
  </si>
  <si>
    <t>人</t>
  </si>
  <si>
    <t>貸切バス</t>
  </si>
  <si>
    <t>スクールバス</t>
  </si>
  <si>
    <t>台</t>
  </si>
  <si>
    <t>本校生徒</t>
  </si>
  <si>
    <t xml:space="preserve"> 名の参加を許可します。</t>
  </si>
  <si>
    <t>日</t>
  </si>
  <si>
    <t>県総体期間中の学校行事について</t>
  </si>
  <si>
    <t>体育行事</t>
  </si>
  <si>
    <t>特別行事</t>
  </si>
  <si>
    <t>平常授業</t>
  </si>
  <si>
    <t>５</t>
  </si>
  <si>
    <t>月</t>
  </si>
  <si>
    <t>（</t>
  </si>
  <si>
    <t>）</t>
  </si>
  <si>
    <t>金</t>
  </si>
  <si>
    <t>報道・開会式用資料</t>
  </si>
  <si>
    <t>入場行進No.</t>
  </si>
  <si>
    <t>参加競技数及び参加選手について</t>
  </si>
  <si>
    <t>参加競技数</t>
  </si>
  <si>
    <t>参加選手以外の部員数</t>
  </si>
  <si>
    <t>開会式について</t>
  </si>
  <si>
    <t>○</t>
  </si>
  <si>
    <t>選手団団長として行進する人</t>
  </si>
  <si>
    <t>職名</t>
  </si>
  <si>
    <t>選手団役員、監督として行進する教職員（団長を除く）</t>
  </si>
  <si>
    <t>行進参加以外参加生徒数（含見学生徒、新聞部、写真部等）</t>
  </si>
  <si>
    <t>選手団として行進する生徒数</t>
  </si>
  <si>
    <t>学校の特徴（個人名はフルネームとし、ふりがな・学年を入れる。）</t>
  </si>
  <si>
    <t>活躍が期待できる部、選手等</t>
  </si>
  <si>
    <t>昨年度の実績（総体、関東大会、新人戦等）</t>
  </si>
  <si>
    <t>その他、校内エピソードや特に紹介してほしい事</t>
  </si>
  <si>
    <t>行進順</t>
  </si>
  <si>
    <t>※必ず記入してください。</t>
  </si>
  <si>
    <t>登山１部に出場の場合、左の○を参加選手数の上にドラッグしてください。</t>
  </si>
  <si>
    <t>※１・２ページ太枠内の数字（生徒数）の合計</t>
  </si>
  <si>
    <t>開会式での服装の特徴（体育着の色など）、演出等</t>
  </si>
  <si>
    <t>（バス乗車人数を含む）</t>
  </si>
  <si>
    <t>伊勢崎</t>
  </si>
  <si>
    <t>ＧＫＡ</t>
  </si>
  <si>
    <t>市立高崎経済大学附属</t>
  </si>
  <si>
    <t>ぐんま国際アカデミー高等部</t>
  </si>
  <si>
    <t>市前橋</t>
  </si>
  <si>
    <t>市立四ツ葉学園中等教育</t>
  </si>
  <si>
    <t>四ツ葉</t>
  </si>
  <si>
    <t>市立太田</t>
  </si>
  <si>
    <t>市太田</t>
  </si>
  <si>
    <t>新体操</t>
  </si>
  <si>
    <t>大型</t>
  </si>
  <si>
    <t>中型</t>
  </si>
  <si>
    <t>小型</t>
  </si>
  <si>
    <t>入力文字数</t>
  </si>
  <si>
    <t>方　　法</t>
  </si>
  <si>
    <t>バ　　ス</t>
  </si>
  <si>
    <t>備　　考</t>
  </si>
  <si>
    <t>学　校　名</t>
  </si>
  <si>
    <t>　ＪＲを利用する生徒の人数の合計（概数で結構です）</t>
  </si>
  <si>
    <t>　私鉄を利用する生徒の人数の合計（概数で結構です）</t>
  </si>
  <si>
    <t>　自家用車（学校長以外）</t>
  </si>
  <si>
    <t>　自　転　車</t>
  </si>
  <si>
    <t>　徒　　　歩</t>
  </si>
  <si>
    <t>※開会式補助員生徒については、高体連より依頼された補助員数のみです。</t>
  </si>
  <si>
    <t>　そ　の　他</t>
  </si>
  <si>
    <t>様式１</t>
  </si>
  <si>
    <t>様式２</t>
  </si>
  <si>
    <t>様式３</t>
  </si>
  <si>
    <t>様式４</t>
  </si>
  <si>
    <t>様式５</t>
  </si>
  <si>
    <r>
      <t>「参加選手数」はエントリーした正規数とする</t>
    </r>
    <r>
      <rPr>
        <b/>
        <sz val="10.5"/>
        <rFont val="ＭＳ ゴシック"/>
        <family val="3"/>
      </rPr>
      <t>（地区予選に出場した者も含める）</t>
    </r>
    <r>
      <rPr>
        <sz val="10.5"/>
        <rFont val="ＭＳ 明朝"/>
        <family val="1"/>
      </rPr>
      <t>。</t>
    </r>
  </si>
  <si>
    <r>
      <t>なお、</t>
    </r>
    <r>
      <rPr>
        <b/>
        <sz val="10.5"/>
        <rFont val="ＭＳ ゴシック"/>
        <family val="3"/>
      </rPr>
      <t>オープン参加については選手以外の参加者</t>
    </r>
    <r>
      <rPr>
        <sz val="10.5"/>
        <rFont val="ＭＳ 明朝"/>
        <family val="1"/>
      </rPr>
      <t>へ記入すること。男女ともに0を入力すると「計」は</t>
    </r>
  </si>
  <si>
    <r>
      <t>空欄になります。「顧問及び引率教員数」は、</t>
    </r>
    <r>
      <rPr>
        <b/>
        <sz val="10.5"/>
        <rFont val="ＭＳ ゴシック"/>
        <family val="3"/>
      </rPr>
      <t>引率実人数</t>
    </r>
    <r>
      <rPr>
        <sz val="10.5"/>
        <rFont val="ＭＳ 明朝"/>
        <family val="1"/>
      </rPr>
      <t>を入力してください。</t>
    </r>
  </si>
  <si>
    <t>入場行進で放送される学校紹介内容（70字以内）</t>
  </si>
  <si>
    <t>吾妻中央</t>
  </si>
  <si>
    <t>吾中央</t>
  </si>
  <si>
    <t>４月２２日（月）</t>
  </si>
  <si>
    <t>第５４回群馬県高等学校総合体育大会</t>
  </si>
  <si>
    <t>平成３１年４月</t>
  </si>
  <si>
    <t>令和元年度</t>
  </si>
  <si>
    <t>令和元年度　第５４回群馬県高等学校総合体育大会に別紙記載の通り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</si>
</sst>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  <numFmt numFmtId="185" formatCode="&quot;(&quot;0_ &quot;)&quot;"/>
    <numFmt numFmtId="186" formatCode="&quot;(&quot;&quot;0&quot;"/>
    <numFmt numFmtId="187" formatCode="&quot;(&quot;0_&quot;"/>
    <numFmt numFmtId="188" formatCode="&quot;0_&quot;"/>
    <numFmt numFmtId="189" formatCode="&quot;(&quot;0_&quot;\)"/>
    <numFmt numFmtId="190" formatCode="&quot;(&quot;0\ &quot;)&quot;"/>
    <numFmt numFmtId="191" formatCode="#,##0_);[Red]\(#,##0\)"/>
  </numFmts>
  <fonts count="67">
    <font>
      <sz val="10.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.5"/>
      <color indexed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22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i/>
      <sz val="14"/>
      <name val="HGS創英角ｺﾞｼｯｸUB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9"/>
      <name val="ＭＳ 明朝"/>
      <family val="1"/>
    </font>
    <font>
      <b/>
      <sz val="11"/>
      <color indexed="10"/>
      <name val="ＭＳ 明朝"/>
      <family val="1"/>
    </font>
    <font>
      <b/>
      <sz val="20"/>
      <name val="ＭＳ Ｐ明朝"/>
      <family val="1"/>
    </font>
    <font>
      <b/>
      <sz val="9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b/>
      <sz val="10.5"/>
      <color indexed="8"/>
      <name val="ＭＳ ゴシック"/>
      <family val="3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7" xfId="0" applyBorder="1" applyAlignment="1">
      <alignment vertical="center" shrinkToFit="1"/>
    </xf>
    <xf numFmtId="0" fontId="0" fillId="0" borderId="22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14" fillId="0" borderId="52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4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76" fontId="6" fillId="0" borderId="58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182" fontId="5" fillId="34" borderId="59" xfId="0" applyNumberFormat="1" applyFont="1" applyFill="1" applyBorder="1" applyAlignment="1" applyProtection="1">
      <alignment vertical="center"/>
      <protection locked="0"/>
    </xf>
    <xf numFmtId="182" fontId="5" fillId="34" borderId="60" xfId="0" applyNumberFormat="1" applyFont="1" applyFill="1" applyBorder="1" applyAlignment="1" applyProtection="1">
      <alignment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 applyProtection="1">
      <alignment horizontal="center" vertical="center"/>
      <protection locked="0"/>
    </xf>
    <xf numFmtId="182" fontId="5" fillId="34" borderId="61" xfId="0" applyNumberFormat="1" applyFont="1" applyFill="1" applyBorder="1" applyAlignment="1" applyProtection="1">
      <alignment vertical="center"/>
      <protection locked="0"/>
    </xf>
    <xf numFmtId="182" fontId="5" fillId="34" borderId="34" xfId="0" applyNumberFormat="1" applyFont="1" applyFill="1" applyBorder="1" applyAlignment="1" applyProtection="1">
      <alignment vertical="center"/>
      <protection locked="0"/>
    </xf>
    <xf numFmtId="0" fontId="0" fillId="34" borderId="62" xfId="0" applyFill="1" applyBorder="1" applyAlignment="1">
      <alignment horizontal="center" vertical="center"/>
    </xf>
    <xf numFmtId="182" fontId="5" fillId="34" borderId="62" xfId="0" applyNumberFormat="1" applyFont="1" applyFill="1" applyBorder="1" applyAlignment="1">
      <alignment vertical="center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182" fontId="5" fillId="34" borderId="63" xfId="0" applyNumberFormat="1" applyFont="1" applyFill="1" applyBorder="1" applyAlignment="1" applyProtection="1">
      <alignment vertical="center"/>
      <protection locked="0"/>
    </xf>
    <xf numFmtId="182" fontId="5" fillId="34" borderId="64" xfId="0" applyNumberFormat="1" applyFont="1" applyFill="1" applyBorder="1" applyAlignment="1" applyProtection="1">
      <alignment vertical="center"/>
      <protection locked="0"/>
    </xf>
    <xf numFmtId="182" fontId="5" fillId="34" borderId="25" xfId="0" applyNumberFormat="1" applyFont="1" applyFill="1" applyBorder="1" applyAlignment="1" applyProtection="1">
      <alignment vertical="center"/>
      <protection locked="0"/>
    </xf>
    <xf numFmtId="182" fontId="5" fillId="34" borderId="28" xfId="0" applyNumberFormat="1" applyFont="1" applyFill="1" applyBorder="1" applyAlignment="1" applyProtection="1">
      <alignment vertical="center"/>
      <protection locked="0"/>
    </xf>
    <xf numFmtId="182" fontId="5" fillId="34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8" fillId="35" borderId="19" xfId="0" applyFont="1" applyFill="1" applyBorder="1" applyAlignment="1">
      <alignment horizontal="distributed" vertical="center"/>
    </xf>
    <xf numFmtId="176" fontId="2" fillId="35" borderId="19" xfId="0" applyNumberFormat="1" applyFont="1" applyFill="1" applyBorder="1" applyAlignment="1" applyProtection="1">
      <alignment vertical="center"/>
      <protection locked="0"/>
    </xf>
    <xf numFmtId="0" fontId="2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35" borderId="19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32" fillId="0" borderId="24" xfId="0" applyFont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182" fontId="5" fillId="34" borderId="34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2" fontId="3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34" borderId="0" xfId="0" applyNumberFormat="1" applyFont="1" applyFill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12" fillId="34" borderId="66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distributed" vertical="center" inden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34" borderId="26" xfId="0" applyFont="1" applyFill="1" applyBorder="1" applyAlignment="1" applyProtection="1">
      <alignment horizontal="distributed" vertical="center" indent="1"/>
      <protection locked="0"/>
    </xf>
    <xf numFmtId="0" fontId="7" fillId="34" borderId="27" xfId="0" applyFont="1" applyFill="1" applyBorder="1" applyAlignment="1" applyProtection="1">
      <alignment horizontal="distributed" vertical="center" indent="1"/>
      <protection locked="0"/>
    </xf>
    <xf numFmtId="0" fontId="26" fillId="34" borderId="26" xfId="0" applyFont="1" applyFill="1" applyBorder="1" applyAlignment="1" applyProtection="1">
      <alignment horizontal="distributed" vertical="center" indent="1"/>
      <protection locked="0"/>
    </xf>
    <xf numFmtId="0" fontId="26" fillId="34" borderId="27" xfId="0" applyFont="1" applyFill="1" applyBorder="1" applyAlignment="1" applyProtection="1">
      <alignment horizontal="distributed" vertical="center" indent="1"/>
      <protection locked="0"/>
    </xf>
    <xf numFmtId="0" fontId="0" fillId="0" borderId="0" xfId="0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37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63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/>
    </xf>
    <xf numFmtId="176" fontId="2" fillId="34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distributed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6" fillId="37" borderId="26" xfId="0" applyNumberFormat="1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76" fontId="2" fillId="34" borderId="26" xfId="0" applyNumberFormat="1" applyFont="1" applyFill="1" applyBorder="1" applyAlignment="1" applyProtection="1">
      <alignment horizontal="center" vertical="center"/>
      <protection locked="0"/>
    </xf>
    <xf numFmtId="176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>
      <alignment vertical="center"/>
    </xf>
    <xf numFmtId="0" fontId="10" fillId="0" borderId="27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/>
    </xf>
    <xf numFmtId="0" fontId="2" fillId="34" borderId="24" xfId="0" applyFont="1" applyFill="1" applyBorder="1" applyAlignment="1" applyProtection="1">
      <alignment horizontal="distributed" vertical="center" indent="1"/>
      <protection locked="0"/>
    </xf>
    <xf numFmtId="0" fontId="2" fillId="34" borderId="25" xfId="0" applyFont="1" applyFill="1" applyBorder="1" applyAlignment="1" applyProtection="1">
      <alignment horizontal="distributed" vertical="center" indent="1"/>
      <protection locked="0"/>
    </xf>
    <xf numFmtId="182" fontId="7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34" borderId="52" xfId="0" applyFont="1" applyFill="1" applyBorder="1" applyAlignment="1" applyProtection="1">
      <alignment horizontal="distributed" vertical="center" indent="1"/>
      <protection locked="0"/>
    </xf>
    <xf numFmtId="0" fontId="10" fillId="34" borderId="53" xfId="0" applyFont="1" applyFill="1" applyBorder="1" applyAlignment="1" applyProtection="1">
      <alignment horizontal="distributed" vertical="center" indent="1"/>
      <protection locked="0"/>
    </xf>
    <xf numFmtId="0" fontId="10" fillId="34" borderId="54" xfId="0" applyFont="1" applyFill="1" applyBorder="1" applyAlignment="1" applyProtection="1">
      <alignment horizontal="distributed" vertical="center" indent="1"/>
      <protection locked="0"/>
    </xf>
    <xf numFmtId="0" fontId="0" fillId="35" borderId="18" xfId="0" applyFill="1" applyBorder="1" applyAlignment="1" applyProtection="1">
      <alignment vertical="center" wrapText="1"/>
      <protection locked="0"/>
    </xf>
    <xf numFmtId="0" fontId="0" fillId="35" borderId="19" xfId="0" applyFill="1" applyBorder="1" applyAlignment="1" applyProtection="1">
      <alignment vertical="center" wrapText="1"/>
      <protection locked="0"/>
    </xf>
    <xf numFmtId="0" fontId="0" fillId="35" borderId="20" xfId="0" applyFill="1" applyBorder="1" applyAlignment="1" applyProtection="1">
      <alignment vertical="center" wrapText="1"/>
      <protection locked="0"/>
    </xf>
    <xf numFmtId="0" fontId="0" fillId="35" borderId="21" xfId="0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0" fillId="35" borderId="25" xfId="0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2" fontId="13" fillId="0" borderId="0" xfId="0" applyNumberFormat="1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31" fillId="0" borderId="26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1" fillId="0" borderId="37" xfId="0" applyFont="1" applyBorder="1" applyAlignment="1">
      <alignment horizontal="distributed" vertical="center" indent="1"/>
    </xf>
    <xf numFmtId="0" fontId="11" fillId="0" borderId="66" xfId="0" applyFont="1" applyBorder="1" applyAlignment="1">
      <alignment horizontal="distributed" vertical="center" indent="1"/>
    </xf>
    <xf numFmtId="0" fontId="11" fillId="0" borderId="38" xfId="0" applyFont="1" applyBorder="1" applyAlignment="1">
      <alignment horizontal="distributed" vertical="center" indent="1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0" fillId="0" borderId="66" xfId="0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5" fillId="0" borderId="5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8" xfId="0" applyFont="1" applyFill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 applyProtection="1">
      <alignment horizontal="left" vertical="top" wrapText="1"/>
      <protection locked="0"/>
    </xf>
    <xf numFmtId="0" fontId="5" fillId="34" borderId="20" xfId="0" applyFont="1" applyFill="1" applyBorder="1" applyAlignment="1" applyProtection="1">
      <alignment horizontal="left" vertical="top" wrapText="1"/>
      <protection locked="0"/>
    </xf>
    <xf numFmtId="0" fontId="5" fillId="34" borderId="21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0" fontId="5" fillId="34" borderId="22" xfId="0" applyFont="1" applyFill="1" applyBorder="1" applyAlignment="1" applyProtection="1">
      <alignment horizontal="left" vertical="top" wrapText="1"/>
      <protection locked="0"/>
    </xf>
    <xf numFmtId="0" fontId="5" fillId="34" borderId="23" xfId="0" applyFont="1" applyFill="1" applyBorder="1" applyAlignment="1" applyProtection="1">
      <alignment horizontal="left" vertical="top" wrapText="1"/>
      <protection locked="0"/>
    </xf>
    <xf numFmtId="0" fontId="5" fillId="34" borderId="24" xfId="0" applyFont="1" applyFill="1" applyBorder="1" applyAlignment="1" applyProtection="1">
      <alignment horizontal="left" vertical="top" wrapText="1"/>
      <protection locked="0"/>
    </xf>
    <xf numFmtId="0" fontId="5" fillId="34" borderId="25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4" fillId="0" borderId="52" xfId="0" applyFont="1" applyBorder="1" applyAlignment="1">
      <alignment horizontal="distributed" vertical="center" indent="1"/>
    </xf>
    <xf numFmtId="0" fontId="14" fillId="0" borderId="53" xfId="0" applyFont="1" applyBorder="1" applyAlignment="1">
      <alignment horizontal="distributed" vertical="center" indent="1"/>
    </xf>
    <xf numFmtId="0" fontId="14" fillId="0" borderId="54" xfId="0" applyFont="1" applyBorder="1" applyAlignment="1">
      <alignment horizontal="distributed" vertical="center" indent="1"/>
    </xf>
    <xf numFmtId="0" fontId="5" fillId="34" borderId="18" xfId="0" applyFont="1" applyFill="1" applyBorder="1" applyAlignment="1" applyProtection="1">
      <alignment horizontal="left" vertical="top"/>
      <protection locked="0"/>
    </xf>
    <xf numFmtId="0" fontId="5" fillId="34" borderId="19" xfId="0" applyFont="1" applyFill="1" applyBorder="1" applyAlignment="1" applyProtection="1">
      <alignment horizontal="left" vertical="top"/>
      <protection locked="0"/>
    </xf>
    <xf numFmtId="0" fontId="5" fillId="34" borderId="20" xfId="0" applyFont="1" applyFill="1" applyBorder="1" applyAlignment="1" applyProtection="1">
      <alignment horizontal="left" vertical="top"/>
      <protection locked="0"/>
    </xf>
    <xf numFmtId="0" fontId="5" fillId="34" borderId="21" xfId="0" applyFont="1" applyFill="1" applyBorder="1" applyAlignment="1" applyProtection="1">
      <alignment horizontal="left" vertical="top"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5" fillId="34" borderId="22" xfId="0" applyFont="1" applyFill="1" applyBorder="1" applyAlignment="1" applyProtection="1">
      <alignment horizontal="left" vertical="top"/>
      <protection locked="0"/>
    </xf>
    <xf numFmtId="0" fontId="5" fillId="34" borderId="23" xfId="0" applyFont="1" applyFill="1" applyBorder="1" applyAlignment="1" applyProtection="1">
      <alignment horizontal="left" vertical="top"/>
      <protection locked="0"/>
    </xf>
    <xf numFmtId="0" fontId="5" fillId="34" borderId="24" xfId="0" applyFont="1" applyFill="1" applyBorder="1" applyAlignment="1" applyProtection="1">
      <alignment horizontal="left" vertical="top"/>
      <protection locked="0"/>
    </xf>
    <xf numFmtId="0" fontId="5" fillId="34" borderId="25" xfId="0" applyFont="1" applyFill="1" applyBorder="1" applyAlignment="1" applyProtection="1">
      <alignment horizontal="left" vertical="top"/>
      <protection locked="0"/>
    </xf>
    <xf numFmtId="0" fontId="24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2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31</xdr:row>
      <xdr:rowOff>133350</xdr:rowOff>
    </xdr:from>
    <xdr:to>
      <xdr:col>28</xdr:col>
      <xdr:colOff>85725</xdr:colOff>
      <xdr:row>31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5819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20</xdr:row>
      <xdr:rowOff>28575</xdr:rowOff>
    </xdr:from>
    <xdr:to>
      <xdr:col>13</xdr:col>
      <xdr:colOff>342900</xdr:colOff>
      <xdr:row>20</xdr:row>
      <xdr:rowOff>247650</xdr:rowOff>
    </xdr:to>
    <xdr:sp>
      <xdr:nvSpPr>
        <xdr:cNvPr id="1" name="Oval 14"/>
        <xdr:cNvSpPr>
          <a:spLocks/>
        </xdr:cNvSpPr>
      </xdr:nvSpPr>
      <xdr:spPr>
        <a:xfrm>
          <a:off x="7648575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419100</xdr:colOff>
      <xdr:row>20</xdr:row>
      <xdr:rowOff>28575</xdr:rowOff>
    </xdr:from>
    <xdr:to>
      <xdr:col>13</xdr:col>
      <xdr:colOff>647700</xdr:colOff>
      <xdr:row>20</xdr:row>
      <xdr:rowOff>247650</xdr:rowOff>
    </xdr:to>
    <xdr:sp>
      <xdr:nvSpPr>
        <xdr:cNvPr id="2" name="Oval 17"/>
        <xdr:cNvSpPr>
          <a:spLocks/>
        </xdr:cNvSpPr>
      </xdr:nvSpPr>
      <xdr:spPr>
        <a:xfrm>
          <a:off x="7943850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</xdr:colOff>
      <xdr:row>19</xdr:row>
      <xdr:rowOff>19050</xdr:rowOff>
    </xdr:from>
    <xdr:to>
      <xdr:col>37</xdr:col>
      <xdr:colOff>9525</xdr:colOff>
      <xdr:row>21</xdr:row>
      <xdr:rowOff>304800</xdr:rowOff>
    </xdr:to>
    <xdr:sp>
      <xdr:nvSpPr>
        <xdr:cNvPr id="1" name="AutoShape 39"/>
        <xdr:cNvSpPr>
          <a:spLocks/>
        </xdr:cNvSpPr>
      </xdr:nvSpPr>
      <xdr:spPr>
        <a:xfrm>
          <a:off x="6934200" y="7553325"/>
          <a:ext cx="123825" cy="1276350"/>
        </a:xfrm>
        <a:prstGeom prst="rightBrace">
          <a:avLst>
            <a:gd name="adj" fmla="val 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104775</xdr:colOff>
      <xdr:row>13</xdr:row>
      <xdr:rowOff>95250</xdr:rowOff>
    </xdr:from>
    <xdr:to>
      <xdr:col>40</xdr:col>
      <xdr:colOff>114300</xdr:colOff>
      <xdr:row>19</xdr:row>
      <xdr:rowOff>285750</xdr:rowOff>
    </xdr:to>
    <xdr:sp>
      <xdr:nvSpPr>
        <xdr:cNvPr id="2" name="Line 40"/>
        <xdr:cNvSpPr>
          <a:spLocks/>
        </xdr:cNvSpPr>
      </xdr:nvSpPr>
      <xdr:spPr>
        <a:xfrm>
          <a:off x="7724775" y="4724400"/>
          <a:ext cx="9525" cy="3095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38100</xdr:colOff>
      <xdr:row>11</xdr:row>
      <xdr:rowOff>171450</xdr:rowOff>
    </xdr:from>
    <xdr:to>
      <xdr:col>39</xdr:col>
      <xdr:colOff>142875</xdr:colOff>
      <xdr:row>11</xdr:row>
      <xdr:rowOff>171450</xdr:rowOff>
    </xdr:to>
    <xdr:sp>
      <xdr:nvSpPr>
        <xdr:cNvPr id="3" name="Line 42"/>
        <xdr:cNvSpPr>
          <a:spLocks/>
        </xdr:cNvSpPr>
      </xdr:nvSpPr>
      <xdr:spPr>
        <a:xfrm flipH="1">
          <a:off x="6896100" y="3857625"/>
          <a:ext cx="676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85725</xdr:colOff>
      <xdr:row>10</xdr:row>
      <xdr:rowOff>219075</xdr:rowOff>
    </xdr:from>
    <xdr:to>
      <xdr:col>46</xdr:col>
      <xdr:colOff>38100</xdr:colOff>
      <xdr:row>13</xdr:row>
      <xdr:rowOff>180975</xdr:rowOff>
    </xdr:to>
    <xdr:sp>
      <xdr:nvSpPr>
        <xdr:cNvPr id="4" name="Rectangle 43"/>
        <xdr:cNvSpPr>
          <a:spLocks/>
        </xdr:cNvSpPr>
      </xdr:nvSpPr>
      <xdr:spPr>
        <a:xfrm>
          <a:off x="7324725" y="3571875"/>
          <a:ext cx="14763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太枠内の生徒数合計と方法欄の合計が一致する。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8</xdr:col>
      <xdr:colOff>161925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66700" y="295275"/>
          <a:ext cx="14192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コピーして３部提出してください。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08"/>
  <sheetViews>
    <sheetView tabSelected="1" view="pageBreakPreview" zoomScaleSheetLayoutView="100" zoomScalePageLayoutView="0" workbookViewId="0" topLeftCell="A7">
      <selection activeCell="AX16" sqref="AX16"/>
    </sheetView>
  </sheetViews>
  <sheetFormatPr defaultColWidth="9.00390625" defaultRowHeight="12.75"/>
  <cols>
    <col min="1" max="9" width="2.50390625" style="0" customWidth="1"/>
    <col min="10" max="10" width="3.375" style="0" customWidth="1"/>
    <col min="11" max="40" width="2.50390625" style="0" customWidth="1"/>
    <col min="41" max="44" width="2.00390625" style="0" customWidth="1"/>
    <col min="45" max="48" width="2.50390625" style="0" customWidth="1"/>
    <col min="49" max="56" width="3.75390625" style="0" customWidth="1"/>
    <col min="57" max="66" width="2.50390625" style="0" customWidth="1"/>
    <col min="67" max="67" width="17.50390625" style="0" customWidth="1"/>
    <col min="71" max="71" width="2.50390625" style="0" hidden="1" customWidth="1"/>
  </cols>
  <sheetData>
    <row r="1" spans="29:49" ht="13.5" thickBot="1">
      <c r="AC1" s="148" t="s">
        <v>294</v>
      </c>
      <c r="AD1" s="148"/>
      <c r="AE1" s="148"/>
      <c r="AF1" s="148"/>
      <c r="AW1" s="79">
        <f>VLOOKUP($G$25,$AW$124:$BC$209,6)</f>
        <v>0</v>
      </c>
    </row>
    <row r="2" spans="25:32" ht="20.25" customHeight="1">
      <c r="Y2" s="144" t="s">
        <v>305</v>
      </c>
      <c r="Z2" s="145"/>
      <c r="AA2" s="145"/>
      <c r="AB2" s="145"/>
      <c r="AC2" s="145"/>
      <c r="AD2" s="145"/>
      <c r="AE2" s="145"/>
      <c r="AF2" s="146"/>
    </row>
    <row r="3" spans="25:32" ht="20.25" customHeight="1" thickBot="1">
      <c r="Y3" s="147" t="s">
        <v>206</v>
      </c>
      <c r="Z3" s="148"/>
      <c r="AA3" s="148"/>
      <c r="AB3" s="148"/>
      <c r="AC3" s="148"/>
      <c r="AD3" s="148"/>
      <c r="AE3" s="148"/>
      <c r="AF3" s="149"/>
    </row>
    <row r="8" spans="1:33" ht="44.25" customHeight="1">
      <c r="A8" s="42" t="s">
        <v>308</v>
      </c>
      <c r="B8" s="41"/>
      <c r="C8" s="41"/>
      <c r="D8" s="41"/>
      <c r="E8" s="4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44.25" customHeight="1">
      <c r="A9" s="42" t="s">
        <v>306</v>
      </c>
      <c r="B9" s="41"/>
      <c r="C9" s="41"/>
      <c r="D9" s="41"/>
      <c r="E9" s="4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44.25" customHeight="1">
      <c r="A10" s="42" t="s">
        <v>35</v>
      </c>
      <c r="B10" s="41"/>
      <c r="C10" s="41"/>
      <c r="D10" s="41"/>
      <c r="E10" s="4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4" spans="2:6" ht="19.5" customHeight="1">
      <c r="B14" s="43" t="s">
        <v>309</v>
      </c>
      <c r="C14" s="39"/>
      <c r="D14" s="39"/>
      <c r="E14" s="39"/>
      <c r="F14" s="39"/>
    </row>
    <row r="15" spans="2:6" ht="16.5">
      <c r="B15" s="43"/>
      <c r="C15" s="39"/>
      <c r="D15" s="39"/>
      <c r="E15" s="39"/>
      <c r="F15" s="39"/>
    </row>
    <row r="16" spans="2:50" ht="27" customHeight="1" thickBot="1">
      <c r="B16" s="43" t="s">
        <v>235</v>
      </c>
      <c r="C16" s="39"/>
      <c r="D16" s="39"/>
      <c r="E16" s="39"/>
      <c r="F16" s="39"/>
      <c r="G16" s="150">
        <f>AX16</f>
        <v>0</v>
      </c>
      <c r="H16" s="150"/>
      <c r="I16" s="150"/>
      <c r="J16" s="150"/>
      <c r="K16" s="150"/>
      <c r="L16" s="150"/>
      <c r="M16" s="43" t="s">
        <v>236</v>
      </c>
      <c r="AX16" s="82">
        <f>'②参加申込一覧表'!J38+'②参加申込一覧表'!M38+'③総合開会式人数調査'!X11</f>
        <v>0</v>
      </c>
    </row>
    <row r="18" ht="12.75">
      <c r="M18" t="s">
        <v>266</v>
      </c>
    </row>
    <row r="20" spans="2:11" ht="18" customHeight="1">
      <c r="B20" s="152" t="s">
        <v>307</v>
      </c>
      <c r="C20" s="152"/>
      <c r="D20" s="152"/>
      <c r="E20" s="152"/>
      <c r="F20" s="152"/>
      <c r="G20" s="152"/>
      <c r="H20" s="152"/>
      <c r="I20" s="153"/>
      <c r="J20" s="153"/>
      <c r="K20" t="s">
        <v>237</v>
      </c>
    </row>
    <row r="21" spans="2:6" ht="15">
      <c r="B21" s="39"/>
      <c r="C21" s="39"/>
      <c r="D21" s="39"/>
      <c r="E21" s="39"/>
      <c r="F21" s="39"/>
    </row>
    <row r="22" spans="2:6" ht="15">
      <c r="B22" s="39"/>
      <c r="C22" s="39"/>
      <c r="D22" s="39"/>
      <c r="E22" s="39"/>
      <c r="F22" s="39"/>
    </row>
    <row r="24" ht="13.5" thickBot="1"/>
    <row r="25" spans="2:10" ht="30" customHeight="1" thickBot="1">
      <c r="B25" s="151" t="s">
        <v>39</v>
      </c>
      <c r="C25" s="151"/>
      <c r="D25" s="151"/>
      <c r="E25" s="151"/>
      <c r="F25" s="2"/>
      <c r="G25" s="154"/>
      <c r="H25" s="155"/>
      <c r="I25" s="155"/>
      <c r="J25" s="156"/>
    </row>
    <row r="28" spans="2:29" ht="34.5" customHeight="1">
      <c r="B28" s="151" t="s">
        <v>36</v>
      </c>
      <c r="C28" s="151"/>
      <c r="D28" s="151"/>
      <c r="E28" s="151"/>
      <c r="G28" s="157">
        <f>IF(AW41=0,"",AU41)</f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9"/>
    </row>
    <row r="31" spans="2:29" ht="19.5" customHeight="1">
      <c r="B31" s="1" t="s">
        <v>38</v>
      </c>
      <c r="C31" s="1"/>
      <c r="D31" s="1"/>
      <c r="E31" s="1"/>
      <c r="G31" s="1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37"/>
      <c r="AC31" s="38"/>
    </row>
    <row r="32" spans="2:29" ht="35.25" customHeight="1">
      <c r="B32" s="151" t="s">
        <v>37</v>
      </c>
      <c r="C32" s="151"/>
      <c r="D32" s="151"/>
      <c r="E32" s="151"/>
      <c r="G32" s="160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37"/>
      <c r="AC32" s="38"/>
    </row>
    <row r="34" ht="12.75">
      <c r="BS34" s="40" t="s">
        <v>205</v>
      </c>
    </row>
    <row r="41" spans="47:51" ht="12.75">
      <c r="AU41" s="12" t="e">
        <f>VLOOKUP($AY$41,$AZ$43:$BB$47,2)</f>
        <v>#N/A</v>
      </c>
      <c r="AW41">
        <f>VLOOKUP($G$25,$AW$124:$BC$209,2)</f>
        <v>0</v>
      </c>
      <c r="AY41">
        <f>VLOOKUP($G$25,$AW$124:$BC$209,5)</f>
        <v>0</v>
      </c>
    </row>
    <row r="43" spans="49:53" ht="12.75">
      <c r="AW43" t="s">
        <v>197</v>
      </c>
      <c r="AX43" t="s">
        <v>199</v>
      </c>
      <c r="AZ43">
        <v>1</v>
      </c>
      <c r="BA43" t="str">
        <f>AW44&amp;AW41&amp;AW43</f>
        <v>県立0高等学校</v>
      </c>
    </row>
    <row r="44" spans="49:53" ht="12.75">
      <c r="AW44" t="s">
        <v>200</v>
      </c>
      <c r="AZ44">
        <v>2</v>
      </c>
      <c r="BA44" t="str">
        <f>AW41&amp;AW43</f>
        <v>0高等学校</v>
      </c>
    </row>
    <row r="45" spans="52:53" ht="12.75">
      <c r="AZ45">
        <v>3</v>
      </c>
      <c r="BA45" t="str">
        <f>AW41&amp;AX43</f>
        <v>0学校</v>
      </c>
    </row>
    <row r="46" spans="52:53" ht="12.75">
      <c r="AZ46">
        <v>4</v>
      </c>
      <c r="BA46" t="str">
        <f>AW44&amp;AW41&amp;AX43</f>
        <v>県立0学校</v>
      </c>
    </row>
    <row r="47" spans="52:53" ht="12.75">
      <c r="AZ47">
        <v>5</v>
      </c>
      <c r="BA47">
        <f>AW41</f>
        <v>0</v>
      </c>
    </row>
    <row r="123" spans="49:54" ht="22.5" customHeight="1" thickBot="1">
      <c r="AW123" t="s">
        <v>40</v>
      </c>
      <c r="AX123" t="s">
        <v>41</v>
      </c>
      <c r="AY123" t="s">
        <v>42</v>
      </c>
      <c r="AZ123" t="s">
        <v>43</v>
      </c>
      <c r="BA123" t="s">
        <v>44</v>
      </c>
      <c r="BB123" t="s">
        <v>263</v>
      </c>
    </row>
    <row r="124" spans="49:55" ht="12.75">
      <c r="AW124" s="3">
        <v>0</v>
      </c>
      <c r="AX124" s="4">
        <v>0</v>
      </c>
      <c r="AY124" s="4">
        <v>0</v>
      </c>
      <c r="AZ124" s="4"/>
      <c r="BA124" s="4"/>
      <c r="BB124" s="4"/>
      <c r="BC124" s="5"/>
    </row>
    <row r="125" spans="49:55" ht="12.75">
      <c r="AW125" s="6">
        <v>1</v>
      </c>
      <c r="AX125" s="7" t="s">
        <v>45</v>
      </c>
      <c r="AY125" s="7" t="s">
        <v>46</v>
      </c>
      <c r="AZ125" s="7"/>
      <c r="BA125" s="7">
        <v>1</v>
      </c>
      <c r="BB125" s="140">
        <v>81</v>
      </c>
      <c r="BC125" s="8"/>
    </row>
    <row r="126" spans="49:55" ht="12.75">
      <c r="AW126" s="6">
        <v>2</v>
      </c>
      <c r="AX126" s="7" t="s">
        <v>47</v>
      </c>
      <c r="AY126" s="7" t="s">
        <v>48</v>
      </c>
      <c r="AZ126" s="7" t="s">
        <v>49</v>
      </c>
      <c r="BA126" s="7">
        <v>1</v>
      </c>
      <c r="BB126" s="140">
        <v>69</v>
      </c>
      <c r="BC126" s="8"/>
    </row>
    <row r="127" spans="49:55" ht="12.75">
      <c r="AW127" s="6">
        <v>3</v>
      </c>
      <c r="AX127" s="7" t="s">
        <v>50</v>
      </c>
      <c r="AY127" s="7" t="s">
        <v>51</v>
      </c>
      <c r="AZ127" s="7" t="s">
        <v>49</v>
      </c>
      <c r="BA127" s="7">
        <v>1</v>
      </c>
      <c r="BB127" s="140">
        <v>70</v>
      </c>
      <c r="BC127" s="8"/>
    </row>
    <row r="128" spans="49:55" ht="12.75">
      <c r="AW128" s="6">
        <v>4</v>
      </c>
      <c r="AX128" s="7" t="s">
        <v>52</v>
      </c>
      <c r="AY128" s="7" t="s">
        <v>53</v>
      </c>
      <c r="AZ128" s="7"/>
      <c r="BA128" s="7">
        <v>1</v>
      </c>
      <c r="BB128" s="140">
        <v>71</v>
      </c>
      <c r="BC128" s="8"/>
    </row>
    <row r="129" spans="49:55" ht="12.75">
      <c r="AW129" s="6">
        <v>5</v>
      </c>
      <c r="AX129" s="7" t="s">
        <v>54</v>
      </c>
      <c r="AY129" s="7" t="s">
        <v>55</v>
      </c>
      <c r="AZ129" s="7"/>
      <c r="BA129" s="7">
        <v>1</v>
      </c>
      <c r="BB129" s="140">
        <v>72</v>
      </c>
      <c r="BC129" s="8"/>
    </row>
    <row r="130" spans="49:55" ht="12.75">
      <c r="AW130" s="6">
        <v>6</v>
      </c>
      <c r="AX130" s="7" t="s">
        <v>56</v>
      </c>
      <c r="AY130" s="7" t="s">
        <v>57</v>
      </c>
      <c r="AZ130" s="7"/>
      <c r="BA130" s="7">
        <v>1</v>
      </c>
      <c r="BB130" s="140">
        <v>73</v>
      </c>
      <c r="BC130" s="8"/>
    </row>
    <row r="131" spans="49:55" ht="12.75">
      <c r="AW131" s="6">
        <v>7</v>
      </c>
      <c r="AX131" s="7" t="s">
        <v>58</v>
      </c>
      <c r="AY131" s="7" t="s">
        <v>273</v>
      </c>
      <c r="AZ131" s="7"/>
      <c r="BA131" s="7">
        <v>2</v>
      </c>
      <c r="BB131" s="140">
        <v>74</v>
      </c>
      <c r="BC131" s="8"/>
    </row>
    <row r="132" spans="49:55" ht="12.75">
      <c r="AW132" s="6">
        <v>8</v>
      </c>
      <c r="AX132" s="7" t="s">
        <v>59</v>
      </c>
      <c r="AY132" s="7" t="s">
        <v>60</v>
      </c>
      <c r="AZ132" s="7"/>
      <c r="BA132" s="7">
        <v>1</v>
      </c>
      <c r="BB132" s="140">
        <v>75</v>
      </c>
      <c r="BC132" s="8"/>
    </row>
    <row r="133" spans="49:55" ht="12.75">
      <c r="AW133" s="6">
        <v>9</v>
      </c>
      <c r="AX133" s="7" t="s">
        <v>61</v>
      </c>
      <c r="AY133" s="7" t="s">
        <v>62</v>
      </c>
      <c r="AZ133" s="7"/>
      <c r="BA133" s="7">
        <v>2</v>
      </c>
      <c r="BB133" s="140">
        <v>76</v>
      </c>
      <c r="BC133" s="8"/>
    </row>
    <row r="134" spans="49:55" ht="12.75">
      <c r="AW134" s="6">
        <v>10</v>
      </c>
      <c r="AX134" s="7" t="s">
        <v>63</v>
      </c>
      <c r="AY134" s="7" t="s">
        <v>64</v>
      </c>
      <c r="AZ134" s="7"/>
      <c r="BA134" s="7">
        <v>2</v>
      </c>
      <c r="BB134" s="140">
        <v>77</v>
      </c>
      <c r="BC134" s="8"/>
    </row>
    <row r="135" spans="49:55" ht="12.75">
      <c r="AW135" s="6">
        <v>11</v>
      </c>
      <c r="AX135" s="7" t="s">
        <v>65</v>
      </c>
      <c r="AY135" s="7" t="s">
        <v>66</v>
      </c>
      <c r="AZ135" s="7"/>
      <c r="BA135" s="7">
        <v>1</v>
      </c>
      <c r="BB135" s="140">
        <v>78</v>
      </c>
      <c r="BC135" s="8"/>
    </row>
    <row r="136" spans="49:55" ht="12.75">
      <c r="AW136" s="6">
        <v>12</v>
      </c>
      <c r="AX136" s="7" t="s">
        <v>67</v>
      </c>
      <c r="AY136" s="7" t="s">
        <v>68</v>
      </c>
      <c r="AZ136" s="7"/>
      <c r="BA136" s="7">
        <v>1</v>
      </c>
      <c r="BB136" s="140">
        <v>79</v>
      </c>
      <c r="BC136" s="8"/>
    </row>
    <row r="137" spans="49:55" ht="12.75">
      <c r="AW137" s="6">
        <v>13</v>
      </c>
      <c r="AX137" s="7" t="s">
        <v>198</v>
      </c>
      <c r="AY137" s="7" t="s">
        <v>69</v>
      </c>
      <c r="AZ137" s="7"/>
      <c r="BA137" s="7">
        <v>4</v>
      </c>
      <c r="BB137" s="140">
        <v>80</v>
      </c>
      <c r="BC137" s="8"/>
    </row>
    <row r="138" spans="49:55" ht="12.75">
      <c r="AW138" s="6">
        <v>14</v>
      </c>
      <c r="AX138" s="7" t="s">
        <v>70</v>
      </c>
      <c r="AY138" s="7" t="s">
        <v>71</v>
      </c>
      <c r="AZ138" s="7"/>
      <c r="BA138" s="7">
        <v>1</v>
      </c>
      <c r="BB138" s="140">
        <v>27</v>
      </c>
      <c r="BC138" s="8"/>
    </row>
    <row r="139" spans="49:55" ht="12.75">
      <c r="AW139" s="6">
        <v>15</v>
      </c>
      <c r="AX139" s="7" t="s">
        <v>72</v>
      </c>
      <c r="AY139" s="7" t="s">
        <v>73</v>
      </c>
      <c r="AZ139" s="7" t="s">
        <v>49</v>
      </c>
      <c r="BA139" s="7">
        <v>1</v>
      </c>
      <c r="BB139" s="140">
        <v>28</v>
      </c>
      <c r="BC139" s="8"/>
    </row>
    <row r="140" spans="49:55" ht="12.75">
      <c r="AW140" s="6">
        <v>16</v>
      </c>
      <c r="AX140" s="7" t="s">
        <v>74</v>
      </c>
      <c r="AY140" s="7" t="s">
        <v>75</v>
      </c>
      <c r="AZ140" s="7"/>
      <c r="BA140" s="7">
        <v>1</v>
      </c>
      <c r="BB140" s="140">
        <v>29</v>
      </c>
      <c r="BC140" s="8"/>
    </row>
    <row r="141" spans="49:55" ht="12.75">
      <c r="AW141" s="6">
        <v>17</v>
      </c>
      <c r="AX141" s="7" t="s">
        <v>76</v>
      </c>
      <c r="AY141" s="7" t="s">
        <v>77</v>
      </c>
      <c r="AZ141" s="7"/>
      <c r="BA141" s="7">
        <v>1</v>
      </c>
      <c r="BB141" s="140">
        <v>30</v>
      </c>
      <c r="BC141" s="8"/>
    </row>
    <row r="142" spans="49:55" ht="12.75">
      <c r="AW142" s="6">
        <v>18</v>
      </c>
      <c r="AX142" s="7" t="s">
        <v>78</v>
      </c>
      <c r="AY142" s="7" t="s">
        <v>79</v>
      </c>
      <c r="AZ142" s="7"/>
      <c r="BA142" s="7">
        <v>1</v>
      </c>
      <c r="BB142" s="140">
        <v>31</v>
      </c>
      <c r="BC142" s="8"/>
    </row>
    <row r="143" spans="49:55" ht="12.75">
      <c r="AW143" s="6">
        <v>19</v>
      </c>
      <c r="AX143" s="7" t="s">
        <v>269</v>
      </c>
      <c r="AY143" s="7" t="s">
        <v>80</v>
      </c>
      <c r="AZ143" s="7"/>
      <c r="BA143" s="7">
        <v>1</v>
      </c>
      <c r="BB143" s="140">
        <v>32</v>
      </c>
      <c r="BC143" s="8"/>
    </row>
    <row r="144" spans="49:55" ht="12.75">
      <c r="AW144" s="6">
        <v>20</v>
      </c>
      <c r="AX144" s="94" t="s">
        <v>274</v>
      </c>
      <c r="AY144" s="94" t="s">
        <v>275</v>
      </c>
      <c r="AZ144" s="92"/>
      <c r="BA144" s="93">
        <v>3</v>
      </c>
      <c r="BB144" s="140">
        <v>33</v>
      </c>
      <c r="BC144" s="8"/>
    </row>
    <row r="145" spans="49:55" ht="12.75">
      <c r="AW145" s="6">
        <v>21</v>
      </c>
      <c r="AX145" s="7" t="s">
        <v>81</v>
      </c>
      <c r="AY145" s="7" t="s">
        <v>82</v>
      </c>
      <c r="AZ145" s="7"/>
      <c r="BA145" s="7">
        <v>1</v>
      </c>
      <c r="BB145" s="140">
        <v>5</v>
      </c>
      <c r="BC145" s="8"/>
    </row>
    <row r="146" spans="49:55" ht="12.75">
      <c r="AW146" s="6">
        <v>22</v>
      </c>
      <c r="AX146" s="7" t="s">
        <v>83</v>
      </c>
      <c r="AY146" s="7" t="s">
        <v>84</v>
      </c>
      <c r="AZ146" s="7" t="s">
        <v>49</v>
      </c>
      <c r="BA146" s="7">
        <v>1</v>
      </c>
      <c r="BB146" s="140">
        <v>6</v>
      </c>
      <c r="BC146" s="8"/>
    </row>
    <row r="147" spans="49:55" ht="12.75">
      <c r="AW147" s="6">
        <v>23</v>
      </c>
      <c r="AX147" s="7" t="s">
        <v>85</v>
      </c>
      <c r="AY147" s="7" t="s">
        <v>86</v>
      </c>
      <c r="AZ147" s="7" t="s">
        <v>49</v>
      </c>
      <c r="BA147" s="7">
        <v>2</v>
      </c>
      <c r="BB147" s="140">
        <v>7</v>
      </c>
      <c r="BC147" s="8"/>
    </row>
    <row r="148" spans="49:55" ht="12.75">
      <c r="AW148" s="6">
        <v>24</v>
      </c>
      <c r="AX148" s="7" t="s">
        <v>87</v>
      </c>
      <c r="AY148" s="7" t="s">
        <v>88</v>
      </c>
      <c r="AZ148" s="7"/>
      <c r="BA148" s="7">
        <v>1</v>
      </c>
      <c r="BB148" s="140">
        <v>8</v>
      </c>
      <c r="BC148" s="8"/>
    </row>
    <row r="149" spans="49:55" ht="12.75">
      <c r="AW149" s="6">
        <v>25</v>
      </c>
      <c r="AX149" s="7" t="s">
        <v>89</v>
      </c>
      <c r="AY149" s="7" t="s">
        <v>90</v>
      </c>
      <c r="AZ149" s="7" t="s">
        <v>49</v>
      </c>
      <c r="BA149" s="7">
        <v>1</v>
      </c>
      <c r="BB149" s="140">
        <v>9</v>
      </c>
      <c r="BC149" s="8"/>
    </row>
    <row r="150" spans="49:55" ht="12.75">
      <c r="AW150" s="6">
        <v>26</v>
      </c>
      <c r="AX150" s="7" t="s">
        <v>91</v>
      </c>
      <c r="AY150" s="7" t="s">
        <v>92</v>
      </c>
      <c r="AZ150" s="7"/>
      <c r="BA150" s="7">
        <v>2</v>
      </c>
      <c r="BB150" s="140">
        <v>10</v>
      </c>
      <c r="BC150" s="8"/>
    </row>
    <row r="151" spans="49:55" ht="12.75">
      <c r="AW151" s="6">
        <v>27</v>
      </c>
      <c r="AX151" s="7" t="s">
        <v>93</v>
      </c>
      <c r="AY151" s="7" t="s">
        <v>94</v>
      </c>
      <c r="AZ151" s="7"/>
      <c r="BA151" s="7">
        <v>2</v>
      </c>
      <c r="BB151" s="140">
        <v>11</v>
      </c>
      <c r="BC151" s="8"/>
    </row>
    <row r="152" spans="49:55" ht="12.75">
      <c r="AW152" s="6">
        <v>28</v>
      </c>
      <c r="AX152" s="7" t="s">
        <v>95</v>
      </c>
      <c r="AY152" s="7" t="s">
        <v>96</v>
      </c>
      <c r="AZ152" s="7"/>
      <c r="BA152" s="7">
        <v>1</v>
      </c>
      <c r="BB152" s="140">
        <v>12</v>
      </c>
      <c r="BC152" s="8"/>
    </row>
    <row r="153" spans="49:55" ht="12.75">
      <c r="AW153" s="6">
        <v>29</v>
      </c>
      <c r="AX153" s="7" t="s">
        <v>97</v>
      </c>
      <c r="AY153" s="7" t="s">
        <v>98</v>
      </c>
      <c r="AZ153" s="7"/>
      <c r="BA153" s="7">
        <v>1</v>
      </c>
      <c r="BB153" s="140">
        <v>13</v>
      </c>
      <c r="BC153" s="8"/>
    </row>
    <row r="154" spans="49:55" ht="12.75">
      <c r="AW154" s="6">
        <v>30</v>
      </c>
      <c r="AX154" s="7" t="s">
        <v>99</v>
      </c>
      <c r="AY154" s="7" t="s">
        <v>100</v>
      </c>
      <c r="AZ154" s="7"/>
      <c r="BA154" s="7">
        <v>1</v>
      </c>
      <c r="BB154" s="140">
        <v>44</v>
      </c>
      <c r="BC154" s="8"/>
    </row>
    <row r="155" spans="49:55" ht="12.75">
      <c r="AW155" s="6">
        <v>31</v>
      </c>
      <c r="AX155" s="7" t="s">
        <v>101</v>
      </c>
      <c r="AY155" s="7" t="s">
        <v>102</v>
      </c>
      <c r="AZ155" s="7"/>
      <c r="BA155" s="7">
        <v>1</v>
      </c>
      <c r="BB155" s="140">
        <v>45</v>
      </c>
      <c r="BC155" s="8"/>
    </row>
    <row r="156" spans="49:55" ht="12.75">
      <c r="AW156" s="6">
        <v>32</v>
      </c>
      <c r="AX156" s="7" t="s">
        <v>103</v>
      </c>
      <c r="AY156" s="7" t="s">
        <v>104</v>
      </c>
      <c r="AZ156" s="7"/>
      <c r="BA156" s="7">
        <v>1</v>
      </c>
      <c r="BB156" s="140">
        <v>46</v>
      </c>
      <c r="BC156" s="8"/>
    </row>
    <row r="157" spans="49:55" ht="12.75">
      <c r="AW157" s="6">
        <v>33</v>
      </c>
      <c r="AX157" s="7" t="s">
        <v>105</v>
      </c>
      <c r="AY157" s="7" t="s">
        <v>106</v>
      </c>
      <c r="AZ157" s="7"/>
      <c r="BA157" s="7">
        <v>1</v>
      </c>
      <c r="BB157" s="140">
        <v>47</v>
      </c>
      <c r="BC157" s="8"/>
    </row>
    <row r="158" spans="49:55" ht="12.75">
      <c r="AW158" s="6">
        <v>34</v>
      </c>
      <c r="AX158" s="7" t="s">
        <v>276</v>
      </c>
      <c r="AY158" s="7" t="s">
        <v>277</v>
      </c>
      <c r="AZ158" s="7"/>
      <c r="BA158" s="7">
        <v>2</v>
      </c>
      <c r="BB158" s="140">
        <v>48</v>
      </c>
      <c r="BC158" s="8"/>
    </row>
    <row r="159" spans="49:55" ht="12.75">
      <c r="AW159" s="6">
        <v>35</v>
      </c>
      <c r="AX159" s="7" t="s">
        <v>107</v>
      </c>
      <c r="AY159" s="7" t="s">
        <v>108</v>
      </c>
      <c r="AZ159" s="7"/>
      <c r="BA159" s="7">
        <v>2</v>
      </c>
      <c r="BB159" s="140">
        <v>49</v>
      </c>
      <c r="BC159" s="8"/>
    </row>
    <row r="160" spans="49:55" ht="12.75">
      <c r="AW160" s="6">
        <v>36</v>
      </c>
      <c r="AX160" s="7" t="s">
        <v>109</v>
      </c>
      <c r="AY160" s="7" t="s">
        <v>110</v>
      </c>
      <c r="AZ160" s="7"/>
      <c r="BA160" s="7">
        <v>1</v>
      </c>
      <c r="BB160" s="140">
        <v>50</v>
      </c>
      <c r="BC160" s="8"/>
    </row>
    <row r="161" spans="49:55" ht="12.75">
      <c r="AW161" s="6">
        <v>37</v>
      </c>
      <c r="AX161" s="7" t="s">
        <v>111</v>
      </c>
      <c r="AY161" s="7" t="s">
        <v>112</v>
      </c>
      <c r="AZ161" s="7" t="s">
        <v>49</v>
      </c>
      <c r="BA161" s="7">
        <v>1</v>
      </c>
      <c r="BB161" s="140">
        <v>51</v>
      </c>
      <c r="BC161" s="8"/>
    </row>
    <row r="162" spans="49:55" ht="12.75">
      <c r="AW162" s="6">
        <v>38</v>
      </c>
      <c r="AX162" s="83" t="s">
        <v>272</v>
      </c>
      <c r="AY162" s="83" t="s">
        <v>270</v>
      </c>
      <c r="AZ162" s="7"/>
      <c r="BA162" s="83">
        <v>5</v>
      </c>
      <c r="BB162" s="140">
        <v>52</v>
      </c>
      <c r="BC162" s="8"/>
    </row>
    <row r="163" spans="49:55" ht="12.75">
      <c r="AW163" s="6">
        <v>39</v>
      </c>
      <c r="AX163" s="7" t="s">
        <v>113</v>
      </c>
      <c r="AY163" s="7" t="s">
        <v>114</v>
      </c>
      <c r="AZ163" s="7" t="s">
        <v>49</v>
      </c>
      <c r="BA163" s="7">
        <v>1</v>
      </c>
      <c r="BB163" s="140">
        <v>53</v>
      </c>
      <c r="BC163" s="8"/>
    </row>
    <row r="164" spans="49:55" ht="12.75">
      <c r="AW164" s="6">
        <v>40</v>
      </c>
      <c r="AX164" s="7" t="s">
        <v>115</v>
      </c>
      <c r="AY164" s="7" t="s">
        <v>116</v>
      </c>
      <c r="AZ164" s="7"/>
      <c r="BA164" s="7">
        <v>1</v>
      </c>
      <c r="BB164" s="140">
        <v>54</v>
      </c>
      <c r="BC164" s="8"/>
    </row>
    <row r="165" spans="49:55" ht="12.75">
      <c r="AW165" s="6">
        <v>41</v>
      </c>
      <c r="AX165" s="7" t="s">
        <v>117</v>
      </c>
      <c r="AY165" s="7" t="s">
        <v>118</v>
      </c>
      <c r="AZ165" s="7"/>
      <c r="BA165" s="7">
        <v>1</v>
      </c>
      <c r="BB165" s="140">
        <v>55</v>
      </c>
      <c r="BC165" s="8"/>
    </row>
    <row r="166" spans="49:55" ht="12.75">
      <c r="AW166" s="6">
        <v>42</v>
      </c>
      <c r="AX166" s="7" t="s">
        <v>119</v>
      </c>
      <c r="AY166" s="7" t="s">
        <v>120</v>
      </c>
      <c r="AZ166" s="7"/>
      <c r="BA166" s="7">
        <v>2</v>
      </c>
      <c r="BB166" s="140">
        <v>56</v>
      </c>
      <c r="BC166" s="8"/>
    </row>
    <row r="167" spans="49:55" ht="12.75">
      <c r="AW167" s="6">
        <v>43</v>
      </c>
      <c r="AX167" s="7" t="s">
        <v>121</v>
      </c>
      <c r="AY167" s="7" t="s">
        <v>122</v>
      </c>
      <c r="AZ167" s="7"/>
      <c r="BA167" s="7">
        <v>1</v>
      </c>
      <c r="BB167" s="140">
        <v>57</v>
      </c>
      <c r="BC167" s="8"/>
    </row>
    <row r="168" spans="49:55" ht="12.75">
      <c r="AW168" s="6">
        <v>44</v>
      </c>
      <c r="AX168" s="7" t="s">
        <v>123</v>
      </c>
      <c r="AY168" s="7" t="s">
        <v>124</v>
      </c>
      <c r="AZ168" s="7"/>
      <c r="BA168" s="7">
        <v>1</v>
      </c>
      <c r="BB168" s="140">
        <v>58</v>
      </c>
      <c r="BC168" s="8"/>
    </row>
    <row r="169" spans="49:55" ht="12.75">
      <c r="AW169" s="6">
        <v>45</v>
      </c>
      <c r="AX169" s="7" t="s">
        <v>125</v>
      </c>
      <c r="AY169" s="7" t="s">
        <v>126</v>
      </c>
      <c r="AZ169" s="7"/>
      <c r="BA169" s="7">
        <v>1</v>
      </c>
      <c r="BB169" s="140">
        <v>59</v>
      </c>
      <c r="BC169" s="8"/>
    </row>
    <row r="170" spans="49:55" ht="12.75">
      <c r="AW170" s="6">
        <v>46</v>
      </c>
      <c r="AX170" s="7" t="s">
        <v>127</v>
      </c>
      <c r="AY170" s="7" t="s">
        <v>128</v>
      </c>
      <c r="AZ170" s="7"/>
      <c r="BA170" s="7">
        <v>1</v>
      </c>
      <c r="BB170" s="140">
        <v>1</v>
      </c>
      <c r="BC170" s="8"/>
    </row>
    <row r="171" spans="49:55" ht="12.75">
      <c r="AW171" s="6">
        <v>47</v>
      </c>
      <c r="AX171" s="7" t="s">
        <v>129</v>
      </c>
      <c r="AY171" s="7" t="s">
        <v>130</v>
      </c>
      <c r="AZ171" s="7"/>
      <c r="BA171" s="7">
        <v>1</v>
      </c>
      <c r="BB171" s="140">
        <v>2</v>
      </c>
      <c r="BC171" s="8"/>
    </row>
    <row r="172" spans="49:55" ht="12.75">
      <c r="AW172" s="6">
        <v>48</v>
      </c>
      <c r="AX172" s="7" t="s">
        <v>131</v>
      </c>
      <c r="AY172" s="7" t="s">
        <v>132</v>
      </c>
      <c r="AZ172" s="7" t="s">
        <v>49</v>
      </c>
      <c r="BA172" s="7">
        <v>1</v>
      </c>
      <c r="BB172" s="140">
        <v>3</v>
      </c>
      <c r="BC172" s="8"/>
    </row>
    <row r="173" spans="49:55" ht="12.75">
      <c r="AW173" s="6">
        <v>49</v>
      </c>
      <c r="AX173" s="7" t="s">
        <v>133</v>
      </c>
      <c r="AY173" s="7" t="s">
        <v>134</v>
      </c>
      <c r="AZ173" s="7"/>
      <c r="BA173" s="7">
        <v>1</v>
      </c>
      <c r="BB173" s="140">
        <v>4</v>
      </c>
      <c r="BC173" s="8"/>
    </row>
    <row r="174" spans="49:55" ht="12.75">
      <c r="AW174" s="6">
        <v>50</v>
      </c>
      <c r="AX174" s="7" t="s">
        <v>135</v>
      </c>
      <c r="AY174" s="7" t="s">
        <v>136</v>
      </c>
      <c r="AZ174" s="7" t="s">
        <v>49</v>
      </c>
      <c r="BA174" s="7">
        <v>1</v>
      </c>
      <c r="BB174" s="140">
        <v>60</v>
      </c>
      <c r="BC174" s="8"/>
    </row>
    <row r="175" spans="49:55" ht="12.75">
      <c r="AW175" s="6">
        <v>51</v>
      </c>
      <c r="AX175" s="7" t="s">
        <v>137</v>
      </c>
      <c r="AY175" s="7" t="s">
        <v>138</v>
      </c>
      <c r="AZ175" s="7"/>
      <c r="BA175" s="7">
        <v>1</v>
      </c>
      <c r="BB175" s="140">
        <v>61</v>
      </c>
      <c r="BC175" s="8"/>
    </row>
    <row r="176" spans="49:55" ht="12.75">
      <c r="AW176" s="6">
        <v>52</v>
      </c>
      <c r="AX176" s="7" t="s">
        <v>139</v>
      </c>
      <c r="AY176" s="7" t="s">
        <v>140</v>
      </c>
      <c r="AZ176" s="7"/>
      <c r="BA176" s="7">
        <v>1</v>
      </c>
      <c r="BB176" s="140">
        <v>62</v>
      </c>
      <c r="BC176" s="8"/>
    </row>
    <row r="177" spans="49:55" ht="12.75">
      <c r="AW177" s="6">
        <v>53</v>
      </c>
      <c r="AX177" s="7" t="s">
        <v>141</v>
      </c>
      <c r="AY177" s="7" t="s">
        <v>142</v>
      </c>
      <c r="AZ177" s="7"/>
      <c r="BA177" s="7">
        <v>1</v>
      </c>
      <c r="BB177" s="140">
        <v>63</v>
      </c>
      <c r="BC177" s="8"/>
    </row>
    <row r="178" spans="49:55" ht="12.75">
      <c r="AW178" s="6">
        <v>54</v>
      </c>
      <c r="AX178" s="7" t="s">
        <v>201</v>
      </c>
      <c r="AY178" s="7" t="s">
        <v>143</v>
      </c>
      <c r="AZ178" s="7"/>
      <c r="BA178" s="7">
        <v>2</v>
      </c>
      <c r="BB178" s="140">
        <v>64</v>
      </c>
      <c r="BC178" s="8"/>
    </row>
    <row r="179" spans="49:55" ht="12.75">
      <c r="AW179" s="6">
        <v>55</v>
      </c>
      <c r="AX179" s="7" t="s">
        <v>144</v>
      </c>
      <c r="AY179" s="7" t="s">
        <v>145</v>
      </c>
      <c r="AZ179" s="7"/>
      <c r="BA179" s="7">
        <v>1</v>
      </c>
      <c r="BB179" s="140">
        <v>65</v>
      </c>
      <c r="BC179" s="8"/>
    </row>
    <row r="180" spans="49:55" ht="12.75">
      <c r="AW180" s="6">
        <v>56</v>
      </c>
      <c r="AX180" s="7" t="s">
        <v>146</v>
      </c>
      <c r="AY180" s="7" t="s">
        <v>147</v>
      </c>
      <c r="AZ180" s="7"/>
      <c r="BA180" s="7">
        <v>1</v>
      </c>
      <c r="BB180" s="140">
        <v>66</v>
      </c>
      <c r="BC180" s="8"/>
    </row>
    <row r="181" spans="49:55" ht="12.75">
      <c r="AW181" s="6">
        <v>57</v>
      </c>
      <c r="AX181" s="7" t="s">
        <v>148</v>
      </c>
      <c r="AY181" s="7" t="s">
        <v>149</v>
      </c>
      <c r="AZ181" s="7"/>
      <c r="BA181" s="7">
        <v>3</v>
      </c>
      <c r="BB181" s="140">
        <v>67</v>
      </c>
      <c r="BC181" s="8"/>
    </row>
    <row r="182" spans="49:55" ht="12.75">
      <c r="AW182" s="6">
        <v>58</v>
      </c>
      <c r="AX182" s="7" t="s">
        <v>303</v>
      </c>
      <c r="AY182" s="7" t="s">
        <v>304</v>
      </c>
      <c r="AZ182" s="7"/>
      <c r="BA182" s="7">
        <v>1</v>
      </c>
      <c r="BB182" s="140">
        <v>68</v>
      </c>
      <c r="BC182" s="8"/>
    </row>
    <row r="183" spans="49:55" ht="12.75">
      <c r="AW183" s="6">
        <v>59</v>
      </c>
      <c r="AX183" s="7" t="s">
        <v>150</v>
      </c>
      <c r="AY183" s="7" t="s">
        <v>151</v>
      </c>
      <c r="AZ183" s="7" t="s">
        <v>49</v>
      </c>
      <c r="BA183" s="7">
        <v>1</v>
      </c>
      <c r="BB183" s="140">
        <v>14</v>
      </c>
      <c r="BC183" s="8"/>
    </row>
    <row r="184" spans="49:55" ht="12.75">
      <c r="AW184" s="6">
        <v>60</v>
      </c>
      <c r="AX184" s="7" t="s">
        <v>152</v>
      </c>
      <c r="AY184" s="7" t="s">
        <v>153</v>
      </c>
      <c r="AZ184" s="7" t="s">
        <v>49</v>
      </c>
      <c r="BA184" s="7">
        <v>1</v>
      </c>
      <c r="BB184" s="140">
        <v>15</v>
      </c>
      <c r="BC184" s="8"/>
    </row>
    <row r="185" spans="49:55" ht="12.75">
      <c r="AW185" s="6">
        <v>61</v>
      </c>
      <c r="AX185" s="7" t="s">
        <v>154</v>
      </c>
      <c r="AY185" s="7" t="s">
        <v>155</v>
      </c>
      <c r="AZ185" s="7" t="s">
        <v>49</v>
      </c>
      <c r="BA185" s="7">
        <v>1</v>
      </c>
      <c r="BB185" s="140">
        <v>16</v>
      </c>
      <c r="BC185" s="8"/>
    </row>
    <row r="186" spans="49:55" ht="12.75">
      <c r="AW186" s="6">
        <v>62</v>
      </c>
      <c r="AX186" s="7" t="s">
        <v>156</v>
      </c>
      <c r="AY186" s="7" t="s">
        <v>157</v>
      </c>
      <c r="AZ186" s="7"/>
      <c r="BA186" s="7">
        <v>1</v>
      </c>
      <c r="BB186" s="140">
        <v>17</v>
      </c>
      <c r="BC186" s="8"/>
    </row>
    <row r="187" spans="49:55" ht="12.75">
      <c r="AW187" s="6">
        <v>63</v>
      </c>
      <c r="AX187" s="7" t="s">
        <v>271</v>
      </c>
      <c r="AY187" s="7" t="s">
        <v>158</v>
      </c>
      <c r="AZ187" s="7"/>
      <c r="BA187" s="7">
        <v>2</v>
      </c>
      <c r="BB187" s="140">
        <v>18</v>
      </c>
      <c r="BC187" s="8"/>
    </row>
    <row r="188" spans="49:55" ht="12.75">
      <c r="AW188" s="6">
        <v>64</v>
      </c>
      <c r="AX188" s="7" t="s">
        <v>159</v>
      </c>
      <c r="AY188" s="7" t="s">
        <v>160</v>
      </c>
      <c r="AZ188" s="7"/>
      <c r="BA188" s="7">
        <v>2</v>
      </c>
      <c r="BB188" s="140">
        <v>19</v>
      </c>
      <c r="BC188" s="8"/>
    </row>
    <row r="189" spans="49:55" ht="12.75">
      <c r="AW189" s="6">
        <v>65</v>
      </c>
      <c r="AX189" s="7" t="s">
        <v>161</v>
      </c>
      <c r="AY189" s="7" t="s">
        <v>162</v>
      </c>
      <c r="AZ189" s="7"/>
      <c r="BA189" s="7">
        <v>2</v>
      </c>
      <c r="BB189" s="140">
        <v>20</v>
      </c>
      <c r="BC189" s="8"/>
    </row>
    <row r="190" spans="49:55" ht="12.75">
      <c r="AW190" s="6">
        <v>66</v>
      </c>
      <c r="AX190" s="7" t="s">
        <v>163</v>
      </c>
      <c r="AY190" s="7" t="s">
        <v>164</v>
      </c>
      <c r="AZ190" s="7"/>
      <c r="BA190" s="7">
        <v>2</v>
      </c>
      <c r="BB190" s="140">
        <v>82</v>
      </c>
      <c r="BC190" s="8"/>
    </row>
    <row r="191" spans="49:55" ht="12.75">
      <c r="AW191" s="6">
        <v>67</v>
      </c>
      <c r="AX191" s="7" t="s">
        <v>165</v>
      </c>
      <c r="AY191" s="7" t="s">
        <v>166</v>
      </c>
      <c r="AZ191" s="7"/>
      <c r="BA191" s="7">
        <v>1</v>
      </c>
      <c r="BB191" s="140">
        <v>21</v>
      </c>
      <c r="BC191" s="8"/>
    </row>
    <row r="192" spans="49:55" ht="12.75">
      <c r="AW192" s="6">
        <v>68</v>
      </c>
      <c r="AX192" s="7" t="s">
        <v>167</v>
      </c>
      <c r="AY192" s="7" t="s">
        <v>168</v>
      </c>
      <c r="AZ192" s="7"/>
      <c r="BA192" s="7">
        <v>1</v>
      </c>
      <c r="BB192" s="140">
        <v>22</v>
      </c>
      <c r="BC192" s="8"/>
    </row>
    <row r="193" spans="49:55" ht="12.75">
      <c r="AW193" s="6">
        <v>69</v>
      </c>
      <c r="AX193" s="7" t="s">
        <v>169</v>
      </c>
      <c r="AY193" s="7" t="s">
        <v>170</v>
      </c>
      <c r="AZ193" s="7"/>
      <c r="BA193" s="7">
        <v>1</v>
      </c>
      <c r="BB193" s="140">
        <v>23</v>
      </c>
      <c r="BC193" s="8"/>
    </row>
    <row r="194" spans="49:55" ht="12.75">
      <c r="AW194" s="6">
        <v>70</v>
      </c>
      <c r="AX194" s="7" t="s">
        <v>171</v>
      </c>
      <c r="AY194" s="7" t="s">
        <v>172</v>
      </c>
      <c r="AZ194" s="7"/>
      <c r="BA194" s="7">
        <v>2</v>
      </c>
      <c r="BB194" s="140">
        <v>24</v>
      </c>
      <c r="BC194" s="8"/>
    </row>
    <row r="195" spans="49:55" ht="12.75">
      <c r="AW195" s="6">
        <v>71</v>
      </c>
      <c r="AX195" s="7" t="s">
        <v>173</v>
      </c>
      <c r="AY195" s="7" t="s">
        <v>174</v>
      </c>
      <c r="AZ195" s="7"/>
      <c r="BA195" s="7">
        <v>4</v>
      </c>
      <c r="BB195" s="140">
        <v>25</v>
      </c>
      <c r="BC195" s="8"/>
    </row>
    <row r="196" spans="49:55" ht="12.75">
      <c r="AW196" s="6">
        <v>72</v>
      </c>
      <c r="AX196" s="7" t="s">
        <v>191</v>
      </c>
      <c r="AY196" s="7" t="s">
        <v>192</v>
      </c>
      <c r="AZ196" s="7"/>
      <c r="BA196" s="7">
        <v>1</v>
      </c>
      <c r="BB196" s="140">
        <v>26</v>
      </c>
      <c r="BC196" s="8"/>
    </row>
    <row r="197" spans="49:55" ht="12.75">
      <c r="AW197" s="6">
        <v>73</v>
      </c>
      <c r="AX197" s="7" t="s">
        <v>175</v>
      </c>
      <c r="AY197" s="7" t="s">
        <v>176</v>
      </c>
      <c r="AZ197" s="7"/>
      <c r="BA197" s="7">
        <v>1</v>
      </c>
      <c r="BB197" s="140">
        <v>34</v>
      </c>
      <c r="BC197" s="8"/>
    </row>
    <row r="198" spans="49:55" ht="12.75">
      <c r="AW198" s="6">
        <v>74</v>
      </c>
      <c r="AX198" s="7" t="s">
        <v>177</v>
      </c>
      <c r="AY198" s="7" t="s">
        <v>178</v>
      </c>
      <c r="AZ198" s="7"/>
      <c r="BA198" s="7">
        <v>2</v>
      </c>
      <c r="BB198" s="140">
        <v>35</v>
      </c>
      <c r="BC198" s="8"/>
    </row>
    <row r="199" spans="49:55" ht="12.75">
      <c r="AW199" s="6">
        <v>75</v>
      </c>
      <c r="AX199" s="7" t="s">
        <v>179</v>
      </c>
      <c r="AY199" s="7" t="s">
        <v>180</v>
      </c>
      <c r="AZ199" s="7" t="s">
        <v>49</v>
      </c>
      <c r="BA199" s="7">
        <v>1</v>
      </c>
      <c r="BB199" s="140">
        <v>36</v>
      </c>
      <c r="BC199" s="8"/>
    </row>
    <row r="200" spans="49:55" ht="12.75">
      <c r="AW200" s="6">
        <v>76</v>
      </c>
      <c r="AX200" s="7" t="s">
        <v>181</v>
      </c>
      <c r="AY200" s="7" t="s">
        <v>182</v>
      </c>
      <c r="AZ200" s="7" t="s">
        <v>49</v>
      </c>
      <c r="BA200" s="7">
        <v>1</v>
      </c>
      <c r="BB200" s="140">
        <v>37</v>
      </c>
      <c r="BC200" s="8"/>
    </row>
    <row r="201" spans="49:55" ht="12.75">
      <c r="AW201" s="6">
        <v>77</v>
      </c>
      <c r="AX201" s="7" t="s">
        <v>183</v>
      </c>
      <c r="AY201" s="7" t="s">
        <v>184</v>
      </c>
      <c r="AZ201" s="7"/>
      <c r="BA201" s="7">
        <v>1</v>
      </c>
      <c r="BB201" s="140">
        <v>38</v>
      </c>
      <c r="BC201" s="8"/>
    </row>
    <row r="202" spans="49:55" ht="12.75">
      <c r="AW202" s="6">
        <v>78</v>
      </c>
      <c r="AX202" s="7" t="s">
        <v>185</v>
      </c>
      <c r="AY202" s="7" t="s">
        <v>186</v>
      </c>
      <c r="AZ202" s="7"/>
      <c r="BA202" s="7">
        <v>1</v>
      </c>
      <c r="BB202" s="140">
        <v>39</v>
      </c>
      <c r="BC202" s="8"/>
    </row>
    <row r="203" spans="49:55" ht="12.75">
      <c r="AW203" s="6">
        <v>79</v>
      </c>
      <c r="AX203" s="7" t="s">
        <v>187</v>
      </c>
      <c r="AY203" s="7" t="s">
        <v>188</v>
      </c>
      <c r="AZ203" s="7"/>
      <c r="BA203" s="7">
        <v>1</v>
      </c>
      <c r="BB203" s="140">
        <v>40</v>
      </c>
      <c r="BC203" s="8"/>
    </row>
    <row r="204" spans="49:55" ht="12.75">
      <c r="AW204" s="6">
        <v>80</v>
      </c>
      <c r="AX204" s="7" t="s">
        <v>189</v>
      </c>
      <c r="AY204" s="7" t="s">
        <v>190</v>
      </c>
      <c r="AZ204" s="7"/>
      <c r="BA204" s="7">
        <v>1</v>
      </c>
      <c r="BB204" s="140">
        <v>41</v>
      </c>
      <c r="BC204" s="8"/>
    </row>
    <row r="205" spans="49:55" ht="12.75">
      <c r="AW205" s="6">
        <v>81</v>
      </c>
      <c r="AX205" s="7" t="s">
        <v>193</v>
      </c>
      <c r="AY205" s="7" t="s">
        <v>194</v>
      </c>
      <c r="AZ205" s="7"/>
      <c r="BA205" s="7">
        <v>1</v>
      </c>
      <c r="BB205" s="140">
        <v>42</v>
      </c>
      <c r="BC205" s="8"/>
    </row>
    <row r="206" spans="49:55" ht="12.75">
      <c r="AW206" s="6">
        <v>82</v>
      </c>
      <c r="AX206" s="7" t="s">
        <v>195</v>
      </c>
      <c r="AY206" s="7" t="s">
        <v>196</v>
      </c>
      <c r="AZ206" s="7" t="s">
        <v>49</v>
      </c>
      <c r="BA206" s="7">
        <v>1</v>
      </c>
      <c r="BB206" s="140">
        <v>43</v>
      </c>
      <c r="BC206" s="8"/>
    </row>
    <row r="207" spans="49:55" ht="12.75">
      <c r="AW207" s="6"/>
      <c r="AX207" s="7"/>
      <c r="AY207" s="7"/>
      <c r="AZ207" s="7"/>
      <c r="BA207" s="7"/>
      <c r="BB207" s="140"/>
      <c r="BC207" s="8"/>
    </row>
    <row r="208" spans="49:55" ht="13.5" thickBot="1">
      <c r="AW208" s="9"/>
      <c r="AX208" s="10"/>
      <c r="AY208" s="10"/>
      <c r="AZ208" s="10"/>
      <c r="BA208" s="10"/>
      <c r="BB208" s="141"/>
      <c r="BC208" s="11"/>
    </row>
  </sheetData>
  <sheetProtection/>
  <mergeCells count="13">
    <mergeCell ref="AC1:AF1"/>
    <mergeCell ref="B32:E32"/>
    <mergeCell ref="G25:J25"/>
    <mergeCell ref="G28:AC28"/>
    <mergeCell ref="G32:AA32"/>
    <mergeCell ref="G31:AA31"/>
    <mergeCell ref="B28:E28"/>
    <mergeCell ref="Y2:AF2"/>
    <mergeCell ref="Y3:AF3"/>
    <mergeCell ref="G16:L16"/>
    <mergeCell ref="B25:E25"/>
    <mergeCell ref="B20:H20"/>
    <mergeCell ref="I20:J20"/>
  </mergeCells>
  <conditionalFormatting sqref="G16:L16 G25:J25">
    <cfRule type="cellIs" priority="6" dxfId="40" operator="equal" stopIfTrue="1">
      <formula>0</formula>
    </cfRule>
  </conditionalFormatting>
  <conditionalFormatting sqref="I20:J20">
    <cfRule type="expression" priority="4" dxfId="1" stopIfTrue="1">
      <formula>$I$20&lt;&gt;""</formula>
    </cfRule>
  </conditionalFormatting>
  <conditionalFormatting sqref="G25:J25">
    <cfRule type="expression" priority="3" dxfId="1" stopIfTrue="1">
      <formula>$G$28&lt;&gt;""</formula>
    </cfRule>
  </conditionalFormatting>
  <conditionalFormatting sqref="G31">
    <cfRule type="expression" priority="2" dxfId="1" stopIfTrue="1">
      <formula>$G$31:$AA$32&lt;&gt;""</formula>
    </cfRule>
  </conditionalFormatting>
  <conditionalFormatting sqref="G32:AA32">
    <cfRule type="expression" priority="1" dxfId="1" stopIfTrue="1">
      <formula>$G$32&lt;&gt;""</formula>
    </cfRule>
  </conditionalFormatting>
  <dataValidations count="3">
    <dataValidation allowBlank="1" showInputMessage="1" showErrorMessage="1" imeMode="off" sqref="G25:J25"/>
    <dataValidation allowBlank="1" showInputMessage="1" showErrorMessage="1" imeMode="hiragana" sqref="G31:AA31"/>
    <dataValidation allowBlank="1" showInputMessage="1" showErrorMessage="1" imeMode="on" sqref="G32:AA32 B20 I20"/>
  </dataValidation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105" r:id="rId5"/>
  <drawing r:id="rId4"/>
  <legacyDrawing r:id="rId3"/>
  <oleObjects>
    <oleObject progId="MSPhotoEd.3" shapeId="11805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view="pageBreakPreview" zoomScale="90" zoomScaleSheetLayoutView="90" zoomScalePageLayoutView="0" workbookViewId="0" topLeftCell="A1">
      <pane xSplit="4" ySplit="8" topLeftCell="E30" activePane="bottomRight" state="frozen"/>
      <selection pane="topLeft" activeCell="G32" sqref="G32:AA32"/>
      <selection pane="topRight" activeCell="G32" sqref="G32:AA32"/>
      <selection pane="bottomLeft" activeCell="G32" sqref="G32:AA32"/>
      <selection pane="bottomRight" activeCell="K36" sqref="K36:L36"/>
    </sheetView>
  </sheetViews>
  <sheetFormatPr defaultColWidth="9.00390625" defaultRowHeight="12.75"/>
  <cols>
    <col min="1" max="1" width="3.625" style="0" customWidth="1"/>
    <col min="2" max="2" width="1.4921875" style="0" customWidth="1"/>
    <col min="3" max="3" width="21.50390625" style="0" customWidth="1"/>
    <col min="4" max="4" width="1.4921875" style="0" customWidth="1"/>
    <col min="5" max="6" width="7.125" style="0" customWidth="1"/>
    <col min="7" max="7" width="12.875" style="0" customWidth="1"/>
    <col min="8" max="9" width="7.125" style="0" customWidth="1"/>
    <col min="10" max="10" width="7.875" style="0" customWidth="1"/>
    <col min="11" max="13" width="7.125" style="0" customWidth="1"/>
    <col min="15" max="16" width="11.125" style="0" customWidth="1"/>
  </cols>
  <sheetData>
    <row r="1" spans="12:13" ht="18.75" customHeight="1" thickBot="1">
      <c r="L1" s="148" t="s">
        <v>295</v>
      </c>
      <c r="M1" s="148"/>
    </row>
    <row r="2" spans="10:13" ht="27" customHeight="1" thickBot="1">
      <c r="J2" s="174" t="s">
        <v>210</v>
      </c>
      <c r="K2" s="175"/>
      <c r="L2" s="176">
        <f>'①申込書表紙'!G25</f>
        <v>0</v>
      </c>
      <c r="M2" s="177"/>
    </row>
    <row r="3" spans="1:13" ht="24.75" customHeight="1">
      <c r="A3" s="4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7.5" customHeight="1"/>
    <row r="5" spans="1:13" ht="27.75" customHeight="1">
      <c r="A5" s="184" t="s">
        <v>36</v>
      </c>
      <c r="B5" s="185"/>
      <c r="C5" s="185"/>
      <c r="D5" s="23"/>
      <c r="E5" s="165">
        <f>'①申込書表紙'!G28</f>
      </c>
      <c r="F5" s="166"/>
      <c r="G5" s="166"/>
      <c r="H5" s="166"/>
      <c r="I5" s="166"/>
      <c r="J5" s="166"/>
      <c r="K5" s="166"/>
      <c r="L5" s="166"/>
      <c r="M5" s="84"/>
    </row>
    <row r="6" ht="7.5" customHeight="1" thickBot="1"/>
    <row r="7" spans="1:13" ht="20.25" customHeight="1">
      <c r="A7" s="178" t="s">
        <v>209</v>
      </c>
      <c r="B7" s="179"/>
      <c r="C7" s="179"/>
      <c r="D7" s="180"/>
      <c r="E7" s="188" t="s">
        <v>28</v>
      </c>
      <c r="F7" s="189"/>
      <c r="G7" s="186" t="s">
        <v>208</v>
      </c>
      <c r="H7" s="31" t="s">
        <v>29</v>
      </c>
      <c r="I7" s="32"/>
      <c r="J7" s="52"/>
      <c r="K7" s="32" t="s">
        <v>33</v>
      </c>
      <c r="L7" s="32"/>
      <c r="M7" s="52"/>
    </row>
    <row r="8" spans="1:13" ht="20.25" customHeight="1" thickBot="1">
      <c r="A8" s="181"/>
      <c r="B8" s="182"/>
      <c r="C8" s="182"/>
      <c r="D8" s="183"/>
      <c r="E8" s="54" t="s">
        <v>30</v>
      </c>
      <c r="F8" s="45" t="s">
        <v>31</v>
      </c>
      <c r="G8" s="187"/>
      <c r="H8" s="54" t="s">
        <v>30</v>
      </c>
      <c r="I8" s="45" t="s">
        <v>31</v>
      </c>
      <c r="J8" s="55" t="s">
        <v>32</v>
      </c>
      <c r="K8" s="35" t="s">
        <v>30</v>
      </c>
      <c r="L8" s="45" t="s">
        <v>31</v>
      </c>
      <c r="M8" s="55" t="s">
        <v>32</v>
      </c>
    </row>
    <row r="9" spans="1:13" ht="20.25" customHeight="1">
      <c r="A9" s="136">
        <v>1</v>
      </c>
      <c r="B9" s="20"/>
      <c r="C9" s="49" t="s">
        <v>0</v>
      </c>
      <c r="D9" s="33"/>
      <c r="E9" s="95"/>
      <c r="F9" s="96"/>
      <c r="G9" s="97"/>
      <c r="H9" s="98"/>
      <c r="I9" s="99"/>
      <c r="J9" s="57">
        <f>H9+I9</f>
        <v>0</v>
      </c>
      <c r="K9" s="112"/>
      <c r="L9" s="99"/>
      <c r="M9" s="57">
        <f>K9+L9</f>
        <v>0</v>
      </c>
    </row>
    <row r="10" spans="1:13" ht="20.25" customHeight="1">
      <c r="A10" s="137">
        <v>2</v>
      </c>
      <c r="B10" s="23"/>
      <c r="C10" s="36" t="s">
        <v>1</v>
      </c>
      <c r="D10" s="44"/>
      <c r="E10" s="100"/>
      <c r="F10" s="101"/>
      <c r="G10" s="102"/>
      <c r="H10" s="103"/>
      <c r="I10" s="104"/>
      <c r="J10" s="57">
        <f aca="true" t="shared" si="0" ref="J10:J37">H10+I10</f>
        <v>0</v>
      </c>
      <c r="K10" s="113"/>
      <c r="L10" s="104"/>
      <c r="M10" s="57">
        <f aca="true" t="shared" si="1" ref="M10:M37">K10+L10</f>
        <v>0</v>
      </c>
    </row>
    <row r="11" spans="1:13" ht="20.25" customHeight="1">
      <c r="A11" s="137">
        <v>3</v>
      </c>
      <c r="B11" s="23"/>
      <c r="C11" s="36" t="s">
        <v>2</v>
      </c>
      <c r="D11" s="44"/>
      <c r="E11" s="100"/>
      <c r="F11" s="101"/>
      <c r="G11" s="102"/>
      <c r="H11" s="103"/>
      <c r="I11" s="104"/>
      <c r="J11" s="57">
        <f t="shared" si="0"/>
        <v>0</v>
      </c>
      <c r="K11" s="113"/>
      <c r="L11" s="104"/>
      <c r="M11" s="57">
        <f t="shared" si="1"/>
        <v>0</v>
      </c>
    </row>
    <row r="12" spans="1:13" ht="20.25" customHeight="1">
      <c r="A12" s="137">
        <v>4</v>
      </c>
      <c r="B12" s="23"/>
      <c r="C12" s="36" t="s">
        <v>3</v>
      </c>
      <c r="D12" s="44"/>
      <c r="E12" s="100"/>
      <c r="F12" s="101"/>
      <c r="G12" s="102"/>
      <c r="H12" s="103"/>
      <c r="I12" s="104"/>
      <c r="J12" s="57">
        <f t="shared" si="0"/>
        <v>0</v>
      </c>
      <c r="K12" s="113"/>
      <c r="L12" s="104"/>
      <c r="M12" s="57">
        <f t="shared" si="1"/>
        <v>0</v>
      </c>
    </row>
    <row r="13" spans="1:13" ht="20.25" customHeight="1">
      <c r="A13" s="137">
        <v>5</v>
      </c>
      <c r="B13" s="23"/>
      <c r="C13" s="36" t="s">
        <v>4</v>
      </c>
      <c r="D13" s="44"/>
      <c r="E13" s="100"/>
      <c r="F13" s="101"/>
      <c r="G13" s="102"/>
      <c r="H13" s="103"/>
      <c r="I13" s="104"/>
      <c r="J13" s="57">
        <f t="shared" si="0"/>
        <v>0</v>
      </c>
      <c r="K13" s="113"/>
      <c r="L13" s="104"/>
      <c r="M13" s="57">
        <f t="shared" si="1"/>
        <v>0</v>
      </c>
    </row>
    <row r="14" spans="1:13" ht="20.25" customHeight="1">
      <c r="A14" s="137">
        <v>6</v>
      </c>
      <c r="B14" s="23"/>
      <c r="C14" s="36" t="s">
        <v>5</v>
      </c>
      <c r="D14" s="44"/>
      <c r="E14" s="100"/>
      <c r="F14" s="105"/>
      <c r="G14" s="102"/>
      <c r="H14" s="103"/>
      <c r="I14" s="106"/>
      <c r="J14" s="57">
        <f t="shared" si="0"/>
        <v>0</v>
      </c>
      <c r="K14" s="113"/>
      <c r="L14" s="104"/>
      <c r="M14" s="57">
        <f t="shared" si="1"/>
        <v>0</v>
      </c>
    </row>
    <row r="15" spans="1:13" ht="20.25" customHeight="1">
      <c r="A15" s="137">
        <v>7</v>
      </c>
      <c r="B15" s="23"/>
      <c r="C15" s="36" t="s">
        <v>6</v>
      </c>
      <c r="D15" s="44"/>
      <c r="E15" s="100"/>
      <c r="F15" s="101"/>
      <c r="G15" s="102"/>
      <c r="H15" s="103"/>
      <c r="I15" s="104"/>
      <c r="J15" s="57">
        <f t="shared" si="0"/>
        <v>0</v>
      </c>
      <c r="K15" s="113"/>
      <c r="L15" s="104"/>
      <c r="M15" s="57">
        <f t="shared" si="1"/>
        <v>0</v>
      </c>
    </row>
    <row r="16" spans="1:13" ht="20.25" customHeight="1">
      <c r="A16" s="137">
        <v>8</v>
      </c>
      <c r="B16" s="23"/>
      <c r="C16" s="36" t="s">
        <v>7</v>
      </c>
      <c r="D16" s="44"/>
      <c r="E16" s="100"/>
      <c r="F16" s="101"/>
      <c r="G16" s="102"/>
      <c r="H16" s="103"/>
      <c r="I16" s="104"/>
      <c r="J16" s="57">
        <f t="shared" si="0"/>
        <v>0</v>
      </c>
      <c r="K16" s="113"/>
      <c r="L16" s="104"/>
      <c r="M16" s="57">
        <f t="shared" si="1"/>
        <v>0</v>
      </c>
    </row>
    <row r="17" spans="1:13" ht="20.25" customHeight="1">
      <c r="A17" s="137">
        <v>9</v>
      </c>
      <c r="B17" s="23"/>
      <c r="C17" s="36" t="s">
        <v>8</v>
      </c>
      <c r="D17" s="44"/>
      <c r="E17" s="100"/>
      <c r="F17" s="101"/>
      <c r="G17" s="102"/>
      <c r="H17" s="103"/>
      <c r="I17" s="104"/>
      <c r="J17" s="57">
        <f t="shared" si="0"/>
        <v>0</v>
      </c>
      <c r="K17" s="113"/>
      <c r="L17" s="104"/>
      <c r="M17" s="57">
        <f t="shared" si="1"/>
        <v>0</v>
      </c>
    </row>
    <row r="18" spans="1:13" ht="20.25" customHeight="1">
      <c r="A18" s="172">
        <v>10</v>
      </c>
      <c r="B18" s="23"/>
      <c r="C18" s="36" t="s">
        <v>9</v>
      </c>
      <c r="D18" s="44"/>
      <c r="E18" s="100"/>
      <c r="F18" s="101"/>
      <c r="G18" s="102"/>
      <c r="H18" s="103"/>
      <c r="I18" s="104"/>
      <c r="J18" s="57">
        <f t="shared" si="0"/>
        <v>0</v>
      </c>
      <c r="K18" s="113"/>
      <c r="L18" s="104"/>
      <c r="M18" s="57">
        <f t="shared" si="1"/>
        <v>0</v>
      </c>
    </row>
    <row r="19" spans="1:13" ht="20.25" customHeight="1">
      <c r="A19" s="173"/>
      <c r="B19" s="23"/>
      <c r="C19" s="36" t="s">
        <v>278</v>
      </c>
      <c r="D19" s="44"/>
      <c r="E19" s="100"/>
      <c r="F19" s="101"/>
      <c r="G19" s="102"/>
      <c r="H19" s="103"/>
      <c r="I19" s="104"/>
      <c r="J19" s="57">
        <f t="shared" si="0"/>
        <v>0</v>
      </c>
      <c r="K19" s="113"/>
      <c r="L19" s="104"/>
      <c r="M19" s="57">
        <f t="shared" si="1"/>
        <v>0</v>
      </c>
    </row>
    <row r="20" spans="1:13" ht="20.25" customHeight="1">
      <c r="A20" s="137">
        <v>11</v>
      </c>
      <c r="B20" s="23"/>
      <c r="C20" s="36" t="s">
        <v>10</v>
      </c>
      <c r="D20" s="44"/>
      <c r="E20" s="100"/>
      <c r="F20" s="105"/>
      <c r="G20" s="102"/>
      <c r="H20" s="103"/>
      <c r="I20" s="106"/>
      <c r="J20" s="57">
        <f t="shared" si="0"/>
        <v>0</v>
      </c>
      <c r="K20" s="113"/>
      <c r="L20" s="104"/>
      <c r="M20" s="57">
        <f t="shared" si="1"/>
        <v>0</v>
      </c>
    </row>
    <row r="21" spans="1:17" ht="20.25" customHeight="1">
      <c r="A21" s="137">
        <v>12</v>
      </c>
      <c r="B21" s="23"/>
      <c r="C21" s="36" t="s">
        <v>11</v>
      </c>
      <c r="D21" s="44"/>
      <c r="E21" s="100"/>
      <c r="F21" s="101"/>
      <c r="G21" s="102"/>
      <c r="H21" s="103"/>
      <c r="I21" s="104"/>
      <c r="J21" s="57">
        <f t="shared" si="0"/>
        <v>0</v>
      </c>
      <c r="K21" s="113"/>
      <c r="L21" s="104"/>
      <c r="M21" s="57">
        <f t="shared" si="1"/>
        <v>0</v>
      </c>
      <c r="O21" s="167" t="s">
        <v>265</v>
      </c>
      <c r="P21" s="167"/>
      <c r="Q21" s="168"/>
    </row>
    <row r="22" spans="1:17" ht="20.25" customHeight="1">
      <c r="A22" s="137">
        <v>13</v>
      </c>
      <c r="B22" s="23"/>
      <c r="C22" s="36" t="s">
        <v>12</v>
      </c>
      <c r="D22" s="44"/>
      <c r="E22" s="100"/>
      <c r="F22" s="101"/>
      <c r="G22" s="102"/>
      <c r="H22" s="103"/>
      <c r="I22" s="104"/>
      <c r="J22" s="57">
        <f t="shared" si="0"/>
        <v>0</v>
      </c>
      <c r="K22" s="113"/>
      <c r="L22" s="104"/>
      <c r="M22" s="57">
        <f t="shared" si="1"/>
        <v>0</v>
      </c>
      <c r="O22" s="167"/>
      <c r="P22" s="167"/>
      <c r="Q22" s="168"/>
    </row>
    <row r="23" spans="1:13" ht="20.25" customHeight="1">
      <c r="A23" s="137">
        <v>14</v>
      </c>
      <c r="B23" s="23"/>
      <c r="C23" s="36" t="s">
        <v>13</v>
      </c>
      <c r="D23" s="44"/>
      <c r="E23" s="100"/>
      <c r="F23" s="101"/>
      <c r="G23" s="102"/>
      <c r="H23" s="103"/>
      <c r="I23" s="104"/>
      <c r="J23" s="57">
        <f t="shared" si="0"/>
        <v>0</v>
      </c>
      <c r="K23" s="113"/>
      <c r="L23" s="104"/>
      <c r="M23" s="57">
        <f t="shared" si="1"/>
        <v>0</v>
      </c>
    </row>
    <row r="24" spans="1:13" ht="20.25" customHeight="1">
      <c r="A24" s="137">
        <v>15</v>
      </c>
      <c r="B24" s="23"/>
      <c r="C24" s="36" t="s">
        <v>14</v>
      </c>
      <c r="D24" s="44"/>
      <c r="E24" s="100"/>
      <c r="F24" s="101"/>
      <c r="G24" s="102"/>
      <c r="H24" s="103"/>
      <c r="I24" s="104"/>
      <c r="J24" s="57">
        <f t="shared" si="0"/>
        <v>0</v>
      </c>
      <c r="K24" s="113"/>
      <c r="L24" s="104"/>
      <c r="M24" s="57">
        <f t="shared" si="1"/>
        <v>0</v>
      </c>
    </row>
    <row r="25" spans="1:13" ht="20.25" customHeight="1">
      <c r="A25" s="137">
        <v>16</v>
      </c>
      <c r="B25" s="23"/>
      <c r="C25" s="36" t="s">
        <v>15</v>
      </c>
      <c r="D25" s="44"/>
      <c r="E25" s="100"/>
      <c r="F25" s="101"/>
      <c r="G25" s="102"/>
      <c r="H25" s="103"/>
      <c r="I25" s="104"/>
      <c r="J25" s="57">
        <f t="shared" si="0"/>
        <v>0</v>
      </c>
      <c r="K25" s="113"/>
      <c r="L25" s="104"/>
      <c r="M25" s="57">
        <f t="shared" si="1"/>
        <v>0</v>
      </c>
    </row>
    <row r="26" spans="1:13" ht="20.25" customHeight="1">
      <c r="A26" s="137">
        <v>17</v>
      </c>
      <c r="B26" s="23"/>
      <c r="C26" s="36" t="s">
        <v>16</v>
      </c>
      <c r="D26" s="44"/>
      <c r="E26" s="100"/>
      <c r="F26" s="105"/>
      <c r="G26" s="102"/>
      <c r="H26" s="103"/>
      <c r="I26" s="106"/>
      <c r="J26" s="57">
        <f t="shared" si="0"/>
        <v>0</v>
      </c>
      <c r="K26" s="113"/>
      <c r="L26" s="104"/>
      <c r="M26" s="57">
        <f t="shared" si="1"/>
        <v>0</v>
      </c>
    </row>
    <row r="27" spans="1:13" ht="20.25" customHeight="1">
      <c r="A27" s="137">
        <v>18</v>
      </c>
      <c r="B27" s="23"/>
      <c r="C27" s="36" t="s">
        <v>17</v>
      </c>
      <c r="D27" s="44"/>
      <c r="E27" s="100"/>
      <c r="F27" s="142"/>
      <c r="G27" s="102"/>
      <c r="H27" s="103"/>
      <c r="I27" s="143"/>
      <c r="J27" s="57">
        <f t="shared" si="0"/>
        <v>0</v>
      </c>
      <c r="K27" s="113"/>
      <c r="L27" s="104"/>
      <c r="M27" s="57">
        <f t="shared" si="1"/>
        <v>0</v>
      </c>
    </row>
    <row r="28" spans="1:13" ht="20.25" customHeight="1">
      <c r="A28" s="137">
        <v>19</v>
      </c>
      <c r="B28" s="23"/>
      <c r="C28" s="36" t="s">
        <v>18</v>
      </c>
      <c r="D28" s="44"/>
      <c r="E28" s="100"/>
      <c r="F28" s="101"/>
      <c r="G28" s="102"/>
      <c r="H28" s="103"/>
      <c r="I28" s="104"/>
      <c r="J28" s="57">
        <f t="shared" si="0"/>
        <v>0</v>
      </c>
      <c r="K28" s="113"/>
      <c r="L28" s="104"/>
      <c r="M28" s="57">
        <f t="shared" si="1"/>
        <v>0</v>
      </c>
    </row>
    <row r="29" spans="1:13" ht="20.25" customHeight="1">
      <c r="A29" s="137">
        <v>20</v>
      </c>
      <c r="B29" s="23"/>
      <c r="C29" s="36" t="s">
        <v>19</v>
      </c>
      <c r="D29" s="44"/>
      <c r="E29" s="100"/>
      <c r="F29" s="101"/>
      <c r="G29" s="102"/>
      <c r="H29" s="103"/>
      <c r="I29" s="104"/>
      <c r="J29" s="57">
        <f t="shared" si="0"/>
        <v>0</v>
      </c>
      <c r="K29" s="113"/>
      <c r="L29" s="104"/>
      <c r="M29" s="57">
        <f t="shared" si="1"/>
        <v>0</v>
      </c>
    </row>
    <row r="30" spans="1:13" ht="20.25" customHeight="1">
      <c r="A30" s="137">
        <v>21</v>
      </c>
      <c r="B30" s="23"/>
      <c r="C30" s="36" t="s">
        <v>20</v>
      </c>
      <c r="D30" s="44"/>
      <c r="E30" s="100"/>
      <c r="F30" s="105"/>
      <c r="G30" s="102"/>
      <c r="H30" s="103"/>
      <c r="I30" s="106"/>
      <c r="J30" s="57">
        <f t="shared" si="0"/>
        <v>0</v>
      </c>
      <c r="K30" s="113"/>
      <c r="L30" s="104"/>
      <c r="M30" s="57">
        <f t="shared" si="1"/>
        <v>0</v>
      </c>
    </row>
    <row r="31" spans="1:13" ht="20.25" customHeight="1">
      <c r="A31" s="137">
        <v>22</v>
      </c>
      <c r="B31" s="23"/>
      <c r="C31" s="29" t="s">
        <v>21</v>
      </c>
      <c r="D31" s="44"/>
      <c r="E31" s="100"/>
      <c r="F31" s="142"/>
      <c r="G31" s="102"/>
      <c r="H31" s="103"/>
      <c r="I31" s="143"/>
      <c r="J31" s="57">
        <f t="shared" si="0"/>
        <v>0</v>
      </c>
      <c r="K31" s="113"/>
      <c r="L31" s="104"/>
      <c r="M31" s="57">
        <f t="shared" si="1"/>
        <v>0</v>
      </c>
    </row>
    <row r="32" spans="1:13" ht="20.25" customHeight="1">
      <c r="A32" s="137">
        <v>23</v>
      </c>
      <c r="B32" s="23"/>
      <c r="C32" s="36" t="s">
        <v>22</v>
      </c>
      <c r="D32" s="44"/>
      <c r="E32" s="100"/>
      <c r="F32" s="101"/>
      <c r="G32" s="102"/>
      <c r="H32" s="103"/>
      <c r="I32" s="104"/>
      <c r="J32" s="57">
        <f t="shared" si="0"/>
        <v>0</v>
      </c>
      <c r="K32" s="113"/>
      <c r="L32" s="104"/>
      <c r="M32" s="57">
        <f t="shared" si="1"/>
        <v>0</v>
      </c>
    </row>
    <row r="33" spans="1:13" ht="20.25" customHeight="1">
      <c r="A33" s="137">
        <v>24</v>
      </c>
      <c r="B33" s="23"/>
      <c r="C33" s="36" t="s">
        <v>23</v>
      </c>
      <c r="D33" s="44"/>
      <c r="E33" s="100"/>
      <c r="F33" s="101"/>
      <c r="G33" s="102"/>
      <c r="H33" s="103"/>
      <c r="I33" s="104"/>
      <c r="J33" s="57">
        <f t="shared" si="0"/>
        <v>0</v>
      </c>
      <c r="K33" s="113"/>
      <c r="L33" s="104"/>
      <c r="M33" s="57">
        <f t="shared" si="1"/>
        <v>0</v>
      </c>
    </row>
    <row r="34" spans="1:13" ht="20.25" customHeight="1">
      <c r="A34" s="137">
        <v>25</v>
      </c>
      <c r="B34" s="23"/>
      <c r="C34" s="36" t="s">
        <v>24</v>
      </c>
      <c r="D34" s="44"/>
      <c r="E34" s="100"/>
      <c r="F34" s="101"/>
      <c r="G34" s="102"/>
      <c r="H34" s="103"/>
      <c r="I34" s="104"/>
      <c r="J34" s="57">
        <f t="shared" si="0"/>
        <v>0</v>
      </c>
      <c r="K34" s="113"/>
      <c r="L34" s="104"/>
      <c r="M34" s="57">
        <f t="shared" si="1"/>
        <v>0</v>
      </c>
    </row>
    <row r="35" spans="1:13" ht="20.25" customHeight="1">
      <c r="A35" s="137">
        <v>26</v>
      </c>
      <c r="B35" s="23"/>
      <c r="C35" s="36" t="s">
        <v>25</v>
      </c>
      <c r="D35" s="44"/>
      <c r="E35" s="100"/>
      <c r="F35" s="101"/>
      <c r="G35" s="102"/>
      <c r="H35" s="103"/>
      <c r="I35" s="104"/>
      <c r="J35" s="57">
        <f t="shared" si="0"/>
        <v>0</v>
      </c>
      <c r="K35" s="113"/>
      <c r="L35" s="104"/>
      <c r="M35" s="57">
        <f t="shared" si="1"/>
        <v>0</v>
      </c>
    </row>
    <row r="36" spans="1:13" ht="20.25" customHeight="1">
      <c r="A36" s="137">
        <v>27</v>
      </c>
      <c r="B36" s="23"/>
      <c r="C36" s="36" t="s">
        <v>26</v>
      </c>
      <c r="D36" s="44"/>
      <c r="E36" s="100"/>
      <c r="F36" s="101"/>
      <c r="G36" s="102"/>
      <c r="H36" s="103"/>
      <c r="I36" s="104"/>
      <c r="J36" s="57">
        <f t="shared" si="0"/>
        <v>0</v>
      </c>
      <c r="K36" s="113"/>
      <c r="L36" s="104"/>
      <c r="M36" s="57">
        <f t="shared" si="1"/>
        <v>0</v>
      </c>
    </row>
    <row r="37" spans="1:13" ht="20.25" customHeight="1" thickBot="1">
      <c r="A37" s="138">
        <v>28</v>
      </c>
      <c r="B37" s="15"/>
      <c r="C37" s="50" t="s">
        <v>27</v>
      </c>
      <c r="D37" s="56"/>
      <c r="E37" s="107"/>
      <c r="F37" s="108"/>
      <c r="G37" s="109"/>
      <c r="H37" s="110"/>
      <c r="I37" s="111"/>
      <c r="J37" s="57">
        <f t="shared" si="0"/>
        <v>0</v>
      </c>
      <c r="K37" s="114"/>
      <c r="L37" s="111"/>
      <c r="M37" s="57">
        <f t="shared" si="1"/>
        <v>0</v>
      </c>
    </row>
    <row r="38" spans="1:13" ht="27.75" customHeight="1" thickBot="1" thickTop="1">
      <c r="A38" s="169" t="s">
        <v>34</v>
      </c>
      <c r="B38" s="170"/>
      <c r="C38" s="170"/>
      <c r="D38" s="171"/>
      <c r="E38" s="91">
        <f>IF(COUNTA(E9:E37)&gt;=1,COUNTA(E9:E37),"")</f>
      </c>
      <c r="F38" s="59">
        <f>IF(COUNTA(F9:F37)&gt;=1,COUNTA(F9:F37),"")</f>
      </c>
      <c r="G38" s="73">
        <f aca="true" t="shared" si="2" ref="G38:L38">IF(SUM(G9:G37)&gt;=1,SUM(G9:G37),"")</f>
      </c>
      <c r="H38" s="58">
        <f>IF(SUM(H9:H37)&gt;=1,SUM(H9:H37),"")</f>
      </c>
      <c r="I38" s="60">
        <f>IF(SUM(I9:I37)&gt;=1,SUM(I9:I37),"")</f>
      </c>
      <c r="J38" s="89">
        <f>SUM(J9:J37)</f>
        <v>0</v>
      </c>
      <c r="K38" s="60">
        <f t="shared" si="2"/>
      </c>
      <c r="L38" s="60">
        <f t="shared" si="2"/>
      </c>
      <c r="M38" s="89">
        <f>SUM(M9:M37)</f>
        <v>0</v>
      </c>
    </row>
    <row r="39" ht="7.5" customHeight="1"/>
    <row r="40" spans="1:13" ht="15.75" customHeight="1">
      <c r="A40" s="115" t="s">
        <v>211</v>
      </c>
      <c r="B40" s="164" t="s">
        <v>299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 ht="15.75" customHeight="1">
      <c r="A41" s="115"/>
      <c r="B41" s="164" t="s">
        <v>212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15.75" customHeight="1">
      <c r="A42" s="115"/>
      <c r="B42" s="164" t="s">
        <v>300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15.75" customHeight="1">
      <c r="A43" s="115"/>
      <c r="B43" s="164" t="s">
        <v>301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65" ht="12.75">
      <c r="P65" t="s">
        <v>211</v>
      </c>
    </row>
  </sheetData>
  <sheetProtection/>
  <mergeCells count="15">
    <mergeCell ref="L1:M1"/>
    <mergeCell ref="J2:K2"/>
    <mergeCell ref="L2:M2"/>
    <mergeCell ref="A7:D8"/>
    <mergeCell ref="A5:C5"/>
    <mergeCell ref="G7:G8"/>
    <mergeCell ref="E7:F7"/>
    <mergeCell ref="B40:M40"/>
    <mergeCell ref="B41:M41"/>
    <mergeCell ref="B42:M42"/>
    <mergeCell ref="B43:M43"/>
    <mergeCell ref="E5:L5"/>
    <mergeCell ref="O21:Q22"/>
    <mergeCell ref="A38:D38"/>
    <mergeCell ref="A18:A19"/>
  </mergeCells>
  <conditionalFormatting sqref="L2:M2">
    <cfRule type="cellIs" priority="10" dxfId="40" operator="equal" stopIfTrue="1">
      <formula>0</formula>
    </cfRule>
  </conditionalFormatting>
  <conditionalFormatting sqref="E9:F37">
    <cfRule type="containsText" priority="9" dxfId="0" operator="containsText" stopIfTrue="1" text="○">
      <formula>NOT(ISERROR(SEARCH("○",E9)))</formula>
    </cfRule>
  </conditionalFormatting>
  <conditionalFormatting sqref="K9:L37 G9:I37">
    <cfRule type="notContainsBlanks" priority="1" dxfId="0" stopIfTrue="1">
      <formula>LEN(TRIM(G9))&gt;0</formula>
    </cfRule>
  </conditionalFormatting>
  <dataValidations count="2">
    <dataValidation allowBlank="1" showInputMessage="1" showErrorMessage="1" imeMode="off" sqref="K9:L37 H9:I37"/>
    <dataValidation type="list" allowBlank="1" showInputMessage="1" showErrorMessage="1" sqref="E9:F37">
      <formula1>$P$65:$P$66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54"/>
  <sheetViews>
    <sheetView view="pageBreakPreview" zoomScaleSheetLayoutView="100" zoomScalePageLayoutView="0" workbookViewId="0" topLeftCell="A1">
      <selection activeCell="G15" sqref="G15:L15"/>
    </sheetView>
  </sheetViews>
  <sheetFormatPr defaultColWidth="9.00390625" defaultRowHeight="12.75"/>
  <cols>
    <col min="1" max="49" width="2.50390625" style="0" customWidth="1"/>
  </cols>
  <sheetData>
    <row r="1" spans="33:36" ht="16.5" customHeight="1" thickBot="1">
      <c r="AG1" s="148" t="s">
        <v>296</v>
      </c>
      <c r="AH1" s="148"/>
      <c r="AI1" s="148"/>
      <c r="AJ1" s="148"/>
    </row>
    <row r="2" spans="32:36" ht="26.25" customHeight="1" thickBot="1">
      <c r="AF2" s="46" t="s">
        <v>214</v>
      </c>
      <c r="AG2" s="221">
        <f>'①申込書表紙'!G25</f>
        <v>0</v>
      </c>
      <c r="AH2" s="222"/>
      <c r="AI2" s="222"/>
      <c r="AJ2" s="223"/>
    </row>
    <row r="3" ht="8.25" customHeight="1"/>
    <row r="4" spans="1:36" ht="40.5" customHeight="1">
      <c r="A4" s="61" t="s">
        <v>213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37.5" customHeight="1">
      <c r="A5" s="205" t="s">
        <v>286</v>
      </c>
      <c r="B5" s="206"/>
      <c r="C5" s="206"/>
      <c r="D5" s="206"/>
      <c r="E5" s="206"/>
      <c r="F5" s="207"/>
      <c r="G5" s="157">
        <f>'①申込書表紙'!G28</f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</row>
    <row r="6" spans="1:36" ht="18" customHeight="1">
      <c r="A6" s="203" t="s">
        <v>215</v>
      </c>
      <c r="B6" s="226"/>
      <c r="C6" s="226"/>
      <c r="D6" s="226"/>
      <c r="E6" s="226"/>
      <c r="F6" s="226"/>
      <c r="G6" s="226"/>
      <c r="H6" s="226"/>
      <c r="I6" s="226"/>
      <c r="J6" s="227"/>
      <c r="K6" s="203" t="s">
        <v>216</v>
      </c>
      <c r="L6" s="226"/>
      <c r="M6" s="227"/>
      <c r="N6" s="231"/>
      <c r="O6" s="232"/>
      <c r="P6" s="232"/>
      <c r="Q6" s="233"/>
      <c r="R6" s="65" t="s">
        <v>230</v>
      </c>
      <c r="S6" s="66"/>
      <c r="T6" s="67"/>
      <c r="U6" s="248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0"/>
    </row>
    <row r="7" spans="1:36" ht="38.25" customHeight="1">
      <c r="A7" s="228"/>
      <c r="B7" s="229"/>
      <c r="C7" s="229"/>
      <c r="D7" s="229"/>
      <c r="E7" s="229"/>
      <c r="F7" s="229"/>
      <c r="G7" s="229"/>
      <c r="H7" s="229"/>
      <c r="I7" s="229"/>
      <c r="J7" s="230"/>
      <c r="K7" s="228"/>
      <c r="L7" s="229"/>
      <c r="M7" s="230"/>
      <c r="N7" s="234"/>
      <c r="O7" s="235"/>
      <c r="P7" s="235"/>
      <c r="Q7" s="236"/>
      <c r="R7" s="62" t="s">
        <v>221</v>
      </c>
      <c r="S7" s="63"/>
      <c r="T7" s="64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</row>
    <row r="8" spans="1:36" ht="26.25" customHeight="1">
      <c r="A8" s="203" t="s">
        <v>222</v>
      </c>
      <c r="B8" s="204"/>
      <c r="C8" s="204"/>
      <c r="D8" s="204"/>
      <c r="E8" s="204"/>
      <c r="F8" s="204"/>
      <c r="G8" s="204"/>
      <c r="H8" s="243"/>
      <c r="I8" s="22"/>
      <c r="J8" s="23"/>
      <c r="K8" s="23"/>
      <c r="L8" s="23"/>
      <c r="M8" s="23"/>
      <c r="N8" s="23"/>
      <c r="O8" s="24"/>
      <c r="P8" s="22"/>
      <c r="Q8" s="23"/>
      <c r="R8" s="192" t="s">
        <v>224</v>
      </c>
      <c r="S8" s="192"/>
      <c r="T8" s="192"/>
      <c r="U8" s="23"/>
      <c r="V8" s="24"/>
      <c r="Y8" s="192" t="s">
        <v>225</v>
      </c>
      <c r="Z8" s="192"/>
      <c r="AA8" s="192"/>
      <c r="AD8" s="22"/>
      <c r="AE8" s="23"/>
      <c r="AF8" s="192" t="s">
        <v>34</v>
      </c>
      <c r="AG8" s="192"/>
      <c r="AH8" s="192"/>
      <c r="AI8" s="23"/>
      <c r="AJ8" s="24"/>
    </row>
    <row r="9" spans="1:36" ht="26.25" customHeight="1" thickBot="1">
      <c r="A9" s="244"/>
      <c r="B9" s="199"/>
      <c r="C9" s="199"/>
      <c r="D9" s="199"/>
      <c r="E9" s="199"/>
      <c r="F9" s="199"/>
      <c r="G9" s="199"/>
      <c r="H9" s="200"/>
      <c r="I9" s="22"/>
      <c r="J9" s="238" t="s">
        <v>223</v>
      </c>
      <c r="K9" s="239"/>
      <c r="L9" s="239"/>
      <c r="M9" s="239"/>
      <c r="N9" s="239"/>
      <c r="O9" s="24"/>
      <c r="P9" s="22"/>
      <c r="Q9" s="191"/>
      <c r="R9" s="191"/>
      <c r="S9" s="191"/>
      <c r="T9" s="191"/>
      <c r="U9" s="133"/>
      <c r="V9" s="134" t="s">
        <v>203</v>
      </c>
      <c r="W9" s="85"/>
      <c r="X9" s="237">
        <f>Q9</f>
        <v>0</v>
      </c>
      <c r="Y9" s="237"/>
      <c r="Z9" s="237"/>
      <c r="AA9" s="237"/>
      <c r="AB9" s="15"/>
      <c r="AC9" s="130" t="s">
        <v>203</v>
      </c>
      <c r="AD9" s="14"/>
      <c r="AE9" s="15"/>
      <c r="AF9" s="15"/>
      <c r="AG9" s="15"/>
      <c r="AH9" s="15"/>
      <c r="AI9" s="15"/>
      <c r="AJ9" s="16"/>
    </row>
    <row r="10" spans="1:36" ht="26.25" customHeight="1">
      <c r="A10" s="244"/>
      <c r="B10" s="199"/>
      <c r="C10" s="199"/>
      <c r="D10" s="199"/>
      <c r="E10" s="199"/>
      <c r="F10" s="199"/>
      <c r="G10" s="199"/>
      <c r="H10" s="200"/>
      <c r="I10" s="22"/>
      <c r="J10" s="192" t="s">
        <v>226</v>
      </c>
      <c r="K10" s="192"/>
      <c r="L10" s="192"/>
      <c r="M10" s="192"/>
      <c r="N10" s="192"/>
      <c r="O10" s="24"/>
      <c r="P10" s="22"/>
      <c r="Q10" s="191"/>
      <c r="R10" s="191"/>
      <c r="S10" s="191"/>
      <c r="T10" s="191"/>
      <c r="U10" s="133"/>
      <c r="V10" s="135" t="s">
        <v>203</v>
      </c>
      <c r="W10" s="125"/>
      <c r="X10" s="126"/>
      <c r="Y10" s="126"/>
      <c r="Z10" s="126"/>
      <c r="AA10" s="126"/>
      <c r="AB10" s="4"/>
      <c r="AC10" s="131"/>
      <c r="AD10" s="7"/>
      <c r="AE10" s="262">
        <f>X9+X11</f>
        <v>0</v>
      </c>
      <c r="AF10" s="262"/>
      <c r="AG10" s="262"/>
      <c r="AH10" s="262"/>
      <c r="AI10" s="199" t="s">
        <v>203</v>
      </c>
      <c r="AJ10" s="200"/>
    </row>
    <row r="11" spans="1:36" ht="26.25" customHeight="1">
      <c r="A11" s="244"/>
      <c r="B11" s="199"/>
      <c r="C11" s="199"/>
      <c r="D11" s="199"/>
      <c r="E11" s="199"/>
      <c r="F11" s="199"/>
      <c r="G11" s="199"/>
      <c r="H11" s="200"/>
      <c r="I11" s="22"/>
      <c r="J11" s="193" t="s">
        <v>227</v>
      </c>
      <c r="K11" s="194"/>
      <c r="L11" s="194"/>
      <c r="M11" s="194"/>
      <c r="N11" s="194"/>
      <c r="O11" s="24"/>
      <c r="P11" s="22"/>
      <c r="Q11" s="191"/>
      <c r="R11" s="191"/>
      <c r="S11" s="191"/>
      <c r="T11" s="191"/>
      <c r="U11" s="133"/>
      <c r="V11" s="135" t="s">
        <v>203</v>
      </c>
      <c r="W11" s="127"/>
      <c r="X11" s="242">
        <f>SUM(Q10:T12)</f>
        <v>0</v>
      </c>
      <c r="Y11" s="242"/>
      <c r="Z11" s="242"/>
      <c r="AA11" s="242"/>
      <c r="AB11" s="7"/>
      <c r="AC11" s="132" t="s">
        <v>203</v>
      </c>
      <c r="AD11" s="7"/>
      <c r="AE11" s="262"/>
      <c r="AF11" s="262"/>
      <c r="AG11" s="262"/>
      <c r="AH11" s="262"/>
      <c r="AI11" s="199"/>
      <c r="AJ11" s="200"/>
    </row>
    <row r="12" spans="1:36" ht="26.25" customHeight="1" thickBot="1">
      <c r="A12" s="245"/>
      <c r="B12" s="246"/>
      <c r="C12" s="246"/>
      <c r="D12" s="246"/>
      <c r="E12" s="246"/>
      <c r="F12" s="246"/>
      <c r="G12" s="246"/>
      <c r="H12" s="247"/>
      <c r="I12" s="22"/>
      <c r="J12" s="195" t="s">
        <v>228</v>
      </c>
      <c r="K12" s="195"/>
      <c r="L12" s="195"/>
      <c r="M12" s="195"/>
      <c r="N12" s="195"/>
      <c r="O12" s="24"/>
      <c r="P12" s="22"/>
      <c r="Q12" s="191"/>
      <c r="R12" s="191"/>
      <c r="S12" s="191"/>
      <c r="T12" s="191"/>
      <c r="U12" s="133"/>
      <c r="V12" s="135" t="s">
        <v>203</v>
      </c>
      <c r="W12" s="128"/>
      <c r="X12" s="129"/>
      <c r="Y12" s="129"/>
      <c r="Z12" s="129"/>
      <c r="AA12" s="129"/>
      <c r="AB12" s="10"/>
      <c r="AC12" s="11"/>
      <c r="AD12" s="20"/>
      <c r="AE12" s="20"/>
      <c r="AF12" s="20"/>
      <c r="AG12" s="20"/>
      <c r="AH12" s="20"/>
      <c r="AI12" s="20"/>
      <c r="AJ12" s="21"/>
    </row>
    <row r="13" spans="1:27" s="123" customFormat="1" ht="48" customHeight="1">
      <c r="A13" s="116"/>
      <c r="B13" s="116"/>
      <c r="C13" s="116"/>
      <c r="D13" s="116"/>
      <c r="E13" s="116"/>
      <c r="F13" s="116"/>
      <c r="G13" s="116"/>
      <c r="H13" s="116"/>
      <c r="I13" s="124" t="s">
        <v>292</v>
      </c>
      <c r="J13" s="118"/>
      <c r="K13" s="118"/>
      <c r="L13" s="118"/>
      <c r="M13" s="118"/>
      <c r="N13" s="118"/>
      <c r="O13" s="117"/>
      <c r="P13" s="117"/>
      <c r="Q13" s="119"/>
      <c r="R13" s="119"/>
      <c r="S13" s="119"/>
      <c r="T13" s="119"/>
      <c r="U13" s="120"/>
      <c r="V13" s="121"/>
      <c r="W13" s="122"/>
      <c r="X13" s="122"/>
      <c r="Y13" s="122"/>
      <c r="Z13" s="122"/>
      <c r="AA13" s="122"/>
    </row>
    <row r="14" spans="1:36" ht="39.75" customHeight="1">
      <c r="A14" s="265" t="s">
        <v>229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7"/>
    </row>
    <row r="15" spans="1:36" ht="36" customHeight="1">
      <c r="A15" s="203" t="s">
        <v>284</v>
      </c>
      <c r="B15" s="204"/>
      <c r="C15" s="204"/>
      <c r="D15" s="204"/>
      <c r="E15" s="204"/>
      <c r="F15" s="243"/>
      <c r="G15" s="203" t="s">
        <v>232</v>
      </c>
      <c r="H15" s="204"/>
      <c r="I15" s="204"/>
      <c r="J15" s="204"/>
      <c r="K15" s="204"/>
      <c r="L15" s="204"/>
      <c r="M15" s="212" t="s">
        <v>279</v>
      </c>
      <c r="N15" s="213"/>
      <c r="O15" s="213"/>
      <c r="P15" s="190"/>
      <c r="Q15" s="190"/>
      <c r="R15" s="190"/>
      <c r="S15" s="208" t="s">
        <v>234</v>
      </c>
      <c r="T15" s="209"/>
      <c r="U15" s="264" t="s">
        <v>280</v>
      </c>
      <c r="V15" s="219"/>
      <c r="W15" s="219"/>
      <c r="X15" s="214"/>
      <c r="Y15" s="214"/>
      <c r="Z15" s="214"/>
      <c r="AA15" s="219" t="s">
        <v>234</v>
      </c>
      <c r="AB15" s="220"/>
      <c r="AC15" s="264" t="s">
        <v>281</v>
      </c>
      <c r="AD15" s="219"/>
      <c r="AE15" s="219"/>
      <c r="AF15" s="214"/>
      <c r="AG15" s="214"/>
      <c r="AH15" s="214"/>
      <c r="AI15" s="219" t="s">
        <v>234</v>
      </c>
      <c r="AJ15" s="220"/>
    </row>
    <row r="16" spans="1:50" ht="36" customHeight="1">
      <c r="A16" s="244"/>
      <c r="B16" s="199"/>
      <c r="C16" s="199"/>
      <c r="D16" s="199"/>
      <c r="E16" s="199"/>
      <c r="F16" s="200"/>
      <c r="G16" s="205" t="s">
        <v>233</v>
      </c>
      <c r="H16" s="206"/>
      <c r="I16" s="206"/>
      <c r="J16" s="206"/>
      <c r="K16" s="206"/>
      <c r="L16" s="207"/>
      <c r="M16" s="212" t="s">
        <v>279</v>
      </c>
      <c r="N16" s="213"/>
      <c r="O16" s="213"/>
      <c r="P16" s="190"/>
      <c r="Q16" s="190"/>
      <c r="R16" s="190"/>
      <c r="S16" s="210" t="s">
        <v>234</v>
      </c>
      <c r="T16" s="211"/>
      <c r="U16" s="212" t="s">
        <v>280</v>
      </c>
      <c r="V16" s="213"/>
      <c r="W16" s="213"/>
      <c r="X16" s="190"/>
      <c r="Y16" s="190"/>
      <c r="Z16" s="190"/>
      <c r="AA16" s="213" t="s">
        <v>234</v>
      </c>
      <c r="AB16" s="263"/>
      <c r="AC16" s="212" t="s">
        <v>281</v>
      </c>
      <c r="AD16" s="213"/>
      <c r="AE16" s="213"/>
      <c r="AF16" s="190"/>
      <c r="AG16" s="190"/>
      <c r="AH16" s="190"/>
      <c r="AI16" s="213" t="s">
        <v>234</v>
      </c>
      <c r="AJ16" s="263"/>
      <c r="AU16" s="68"/>
      <c r="AV16" s="7"/>
      <c r="AW16" s="68"/>
      <c r="AX16" s="7"/>
    </row>
    <row r="17" spans="1:36" ht="39" customHeight="1">
      <c r="A17" s="203" t="s">
        <v>283</v>
      </c>
      <c r="B17" s="204"/>
      <c r="C17" s="204"/>
      <c r="D17" s="204"/>
      <c r="E17" s="204"/>
      <c r="F17" s="243"/>
      <c r="G17" s="215" t="s">
        <v>287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7"/>
      <c r="AD17" s="218"/>
      <c r="AE17" s="218"/>
      <c r="AF17" s="218"/>
      <c r="AG17" s="218"/>
      <c r="AH17" s="206" t="s">
        <v>231</v>
      </c>
      <c r="AI17" s="206"/>
      <c r="AJ17" s="24"/>
    </row>
    <row r="18" spans="1:36" ht="39" customHeight="1">
      <c r="A18" s="244"/>
      <c r="B18" s="199"/>
      <c r="C18" s="199"/>
      <c r="D18" s="199"/>
      <c r="E18" s="199"/>
      <c r="F18" s="200"/>
      <c r="G18" s="215" t="s">
        <v>288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7"/>
      <c r="AD18" s="218"/>
      <c r="AE18" s="218"/>
      <c r="AF18" s="218"/>
      <c r="AG18" s="218"/>
      <c r="AH18" s="206" t="s">
        <v>231</v>
      </c>
      <c r="AI18" s="206"/>
      <c r="AJ18" s="24"/>
    </row>
    <row r="19" spans="1:36" ht="39" customHeight="1">
      <c r="A19" s="244"/>
      <c r="B19" s="199"/>
      <c r="C19" s="199"/>
      <c r="D19" s="199"/>
      <c r="E19" s="199"/>
      <c r="F19" s="200"/>
      <c r="G19" s="260" t="s">
        <v>289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17"/>
      <c r="AD19" s="218"/>
      <c r="AE19" s="218"/>
      <c r="AF19" s="218"/>
      <c r="AG19" s="218"/>
      <c r="AH19" s="206" t="s">
        <v>234</v>
      </c>
      <c r="AI19" s="206"/>
      <c r="AJ19" s="24"/>
    </row>
    <row r="20" spans="1:36" ht="39" customHeight="1" thickBot="1">
      <c r="A20" s="244"/>
      <c r="B20" s="199"/>
      <c r="C20" s="199"/>
      <c r="D20" s="199"/>
      <c r="E20" s="199"/>
      <c r="F20" s="200"/>
      <c r="G20" s="260" t="s">
        <v>290</v>
      </c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17"/>
      <c r="AD20" s="218"/>
      <c r="AE20" s="218"/>
      <c r="AF20" s="218"/>
      <c r="AG20" s="218"/>
      <c r="AH20" s="206" t="s">
        <v>234</v>
      </c>
      <c r="AI20" s="206"/>
      <c r="AJ20" s="24"/>
    </row>
    <row r="21" spans="1:50" ht="39" customHeight="1" thickBot="1">
      <c r="A21" s="244"/>
      <c r="B21" s="199"/>
      <c r="C21" s="199"/>
      <c r="D21" s="199"/>
      <c r="E21" s="199"/>
      <c r="F21" s="200"/>
      <c r="G21" s="260" t="s">
        <v>291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17"/>
      <c r="AD21" s="218"/>
      <c r="AE21" s="218"/>
      <c r="AF21" s="218"/>
      <c r="AG21" s="218"/>
      <c r="AH21" s="206" t="s">
        <v>231</v>
      </c>
      <c r="AI21" s="206"/>
      <c r="AJ21" s="18"/>
      <c r="AL21" t="s">
        <v>34</v>
      </c>
      <c r="AN21" s="201">
        <f>SUM(AC20:AG22)</f>
        <v>0</v>
      </c>
      <c r="AO21" s="202"/>
      <c r="AP21" s="202"/>
      <c r="AQ21" s="202"/>
      <c r="AR21" s="196" t="str">
        <f>IF(X11=AN21,"OK","エラー")</f>
        <v>OK</v>
      </c>
      <c r="AS21" s="197"/>
      <c r="AT21" s="197"/>
      <c r="AU21" s="197"/>
      <c r="AV21" s="198"/>
      <c r="AX21" s="86"/>
    </row>
    <row r="22" spans="1:53" ht="39" customHeight="1">
      <c r="A22" s="245"/>
      <c r="B22" s="246"/>
      <c r="C22" s="246"/>
      <c r="D22" s="246"/>
      <c r="E22" s="246"/>
      <c r="F22" s="247"/>
      <c r="G22" s="260" t="s">
        <v>293</v>
      </c>
      <c r="H22" s="261"/>
      <c r="I22" s="261"/>
      <c r="J22" s="261"/>
      <c r="K22" s="261"/>
      <c r="L22" s="261"/>
      <c r="M22" s="261"/>
      <c r="N22" s="261" t="s">
        <v>268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17"/>
      <c r="AD22" s="218"/>
      <c r="AE22" s="218"/>
      <c r="AF22" s="218"/>
      <c r="AG22" s="218"/>
      <c r="AH22" s="206" t="s">
        <v>231</v>
      </c>
      <c r="AI22" s="206"/>
      <c r="AJ22" s="24"/>
      <c r="AK22" s="87"/>
      <c r="AL22" s="87"/>
      <c r="AM22" s="88"/>
      <c r="AN22" s="87"/>
      <c r="BA22" s="90"/>
    </row>
    <row r="23" spans="1:53" ht="22.5" customHeight="1">
      <c r="A23" s="203" t="s">
        <v>285</v>
      </c>
      <c r="B23" s="204"/>
      <c r="C23" s="204"/>
      <c r="D23" s="204"/>
      <c r="E23" s="204"/>
      <c r="F23" s="243"/>
      <c r="G23" s="251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BA23" s="90"/>
    </row>
    <row r="24" spans="1:36" ht="23.25" customHeight="1">
      <c r="A24" s="244"/>
      <c r="B24" s="199"/>
      <c r="C24" s="199"/>
      <c r="D24" s="199"/>
      <c r="E24" s="199"/>
      <c r="F24" s="200"/>
      <c r="G24" s="254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</row>
    <row r="25" spans="1:36" ht="22.5" customHeight="1">
      <c r="A25" s="245"/>
      <c r="B25" s="246"/>
      <c r="C25" s="246"/>
      <c r="D25" s="246"/>
      <c r="E25" s="246"/>
      <c r="F25" s="247"/>
      <c r="G25" s="257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51" ht="12.75">
      <c r="AX51" t="s">
        <v>217</v>
      </c>
    </row>
    <row r="52" ht="12.75">
      <c r="AX52" t="s">
        <v>218</v>
      </c>
    </row>
    <row r="53" ht="12.75">
      <c r="AX53" t="s">
        <v>219</v>
      </c>
    </row>
    <row r="54" ht="12.75">
      <c r="AX54" t="s">
        <v>220</v>
      </c>
    </row>
  </sheetData>
  <sheetProtection formatCells="0" formatRows="0" insertRows="0"/>
  <mergeCells count="71">
    <mergeCell ref="AC22:AG22"/>
    <mergeCell ref="AG1:AJ1"/>
    <mergeCell ref="AI15:AJ15"/>
    <mergeCell ref="AI16:AJ16"/>
    <mergeCell ref="AF15:AH15"/>
    <mergeCell ref="AF16:AH16"/>
    <mergeCell ref="N22:AB22"/>
    <mergeCell ref="G22:M22"/>
    <mergeCell ref="AH17:AI17"/>
    <mergeCell ref="AH18:AI18"/>
    <mergeCell ref="AH19:AI19"/>
    <mergeCell ref="AH20:AI20"/>
    <mergeCell ref="AH21:AI21"/>
    <mergeCell ref="AH22:AI22"/>
    <mergeCell ref="AC18:AG18"/>
    <mergeCell ref="AC19:AG19"/>
    <mergeCell ref="X16:Z16"/>
    <mergeCell ref="A14:AJ14"/>
    <mergeCell ref="AC15:AE15"/>
    <mergeCell ref="AC16:AE16"/>
    <mergeCell ref="G20:AB20"/>
    <mergeCell ref="G21:AB21"/>
    <mergeCell ref="AC20:AG20"/>
    <mergeCell ref="AC21:AG21"/>
    <mergeCell ref="A15:F16"/>
    <mergeCell ref="M16:O16"/>
    <mergeCell ref="A5:F5"/>
    <mergeCell ref="G23:AJ25"/>
    <mergeCell ref="A17:F22"/>
    <mergeCell ref="A23:F25"/>
    <mergeCell ref="G18:AB18"/>
    <mergeCell ref="G19:AB19"/>
    <mergeCell ref="AE10:AH11"/>
    <mergeCell ref="M15:O15"/>
    <mergeCell ref="AA16:AB16"/>
    <mergeCell ref="U15:W15"/>
    <mergeCell ref="X9:AA9"/>
    <mergeCell ref="Q9:T9"/>
    <mergeCell ref="J9:N9"/>
    <mergeCell ref="U7:AJ7"/>
    <mergeCell ref="A6:J7"/>
    <mergeCell ref="X11:AA11"/>
    <mergeCell ref="A8:H12"/>
    <mergeCell ref="U6:AJ6"/>
    <mergeCell ref="G17:AB17"/>
    <mergeCell ref="AC17:AG17"/>
    <mergeCell ref="AA15:AB15"/>
    <mergeCell ref="AG2:AJ2"/>
    <mergeCell ref="G5:AJ5"/>
    <mergeCell ref="R8:T8"/>
    <mergeCell ref="Y8:AA8"/>
    <mergeCell ref="AF8:AH8"/>
    <mergeCell ref="K6:M7"/>
    <mergeCell ref="N6:Q7"/>
    <mergeCell ref="AR21:AV21"/>
    <mergeCell ref="P16:R16"/>
    <mergeCell ref="AI10:AJ11"/>
    <mergeCell ref="AN21:AQ21"/>
    <mergeCell ref="G15:L15"/>
    <mergeCell ref="G16:L16"/>
    <mergeCell ref="S15:T15"/>
    <mergeCell ref="S16:T16"/>
    <mergeCell ref="U16:W16"/>
    <mergeCell ref="X15:Z15"/>
    <mergeCell ref="P15:R15"/>
    <mergeCell ref="Q12:T12"/>
    <mergeCell ref="J10:N10"/>
    <mergeCell ref="J11:N11"/>
    <mergeCell ref="J12:N12"/>
    <mergeCell ref="Q10:T10"/>
    <mergeCell ref="Q11:T11"/>
  </mergeCells>
  <conditionalFormatting sqref="X9:AA9 X11:AA11 AE10:AH11 AG2:AJ2">
    <cfRule type="cellIs" priority="20" dxfId="40" operator="equal" stopIfTrue="1">
      <formula>0</formula>
    </cfRule>
  </conditionalFormatting>
  <conditionalFormatting sqref="AM22">
    <cfRule type="expression" priority="22" dxfId="40" stopIfTrue="1">
      <formula>$X$11=$AX$21</formula>
    </cfRule>
  </conditionalFormatting>
  <conditionalFormatting sqref="N6:Q7">
    <cfRule type="expression" priority="19" dxfId="1" stopIfTrue="1">
      <formula>$N$6&lt;&gt;""</formula>
    </cfRule>
  </conditionalFormatting>
  <conditionalFormatting sqref="U6:AJ6">
    <cfRule type="expression" priority="18" dxfId="1" stopIfTrue="1">
      <formula>$U$6&lt;&gt;""</formula>
    </cfRule>
  </conditionalFormatting>
  <conditionalFormatting sqref="U7:AJ7">
    <cfRule type="expression" priority="17" dxfId="1" stopIfTrue="1">
      <formula>$U$7&lt;&gt;""</formula>
    </cfRule>
  </conditionalFormatting>
  <conditionalFormatting sqref="Q9:T9">
    <cfRule type="expression" priority="16" dxfId="1" stopIfTrue="1">
      <formula>$Q$9&lt;&gt;""</formula>
    </cfRule>
  </conditionalFormatting>
  <conditionalFormatting sqref="Q10:T10">
    <cfRule type="expression" priority="15" dxfId="1" stopIfTrue="1">
      <formula>$Q$10&lt;&gt;""</formula>
    </cfRule>
  </conditionalFormatting>
  <conditionalFormatting sqref="Q11:T11">
    <cfRule type="expression" priority="14" dxfId="1" stopIfTrue="1">
      <formula>$Q$11&lt;&gt;""</formula>
    </cfRule>
  </conditionalFormatting>
  <conditionalFormatting sqref="Q12:T12">
    <cfRule type="expression" priority="13" dxfId="1" stopIfTrue="1">
      <formula>$Q$12&lt;&gt;""</formula>
    </cfRule>
  </conditionalFormatting>
  <conditionalFormatting sqref="P15:R15">
    <cfRule type="expression" priority="12" dxfId="1" stopIfTrue="1">
      <formula>$P$15&lt;&gt;""</formula>
    </cfRule>
  </conditionalFormatting>
  <conditionalFormatting sqref="P16:R16">
    <cfRule type="expression" priority="11" dxfId="1" stopIfTrue="1">
      <formula>$P$16&lt;&gt;""</formula>
    </cfRule>
  </conditionalFormatting>
  <conditionalFormatting sqref="X15:Z15">
    <cfRule type="expression" priority="10" dxfId="1" stopIfTrue="1">
      <formula>$X$15&lt;&gt;""</formula>
    </cfRule>
  </conditionalFormatting>
  <conditionalFormatting sqref="X16:Z16">
    <cfRule type="expression" priority="9" dxfId="1" stopIfTrue="1">
      <formula>$X$16&lt;&gt;""</formula>
    </cfRule>
  </conditionalFormatting>
  <conditionalFormatting sqref="AF15:AH15">
    <cfRule type="expression" priority="8" dxfId="1" stopIfTrue="1">
      <formula>$AF$15&lt;&gt;""</formula>
    </cfRule>
  </conditionalFormatting>
  <conditionalFormatting sqref="AF16:AH16">
    <cfRule type="expression" priority="7" dxfId="1" stopIfTrue="1">
      <formula>$AF$16&lt;&gt;""</formula>
    </cfRule>
  </conditionalFormatting>
  <conditionalFormatting sqref="AC17:AG17">
    <cfRule type="expression" priority="6" dxfId="1" stopIfTrue="1">
      <formula>$AC$17&lt;&gt;""</formula>
    </cfRule>
  </conditionalFormatting>
  <conditionalFormatting sqref="AC18:AG18">
    <cfRule type="expression" priority="5" dxfId="1" stopIfTrue="1">
      <formula>$AC$18&lt;&gt;""</formula>
    </cfRule>
  </conditionalFormatting>
  <conditionalFormatting sqref="AC19:AG19">
    <cfRule type="expression" priority="4" dxfId="1" stopIfTrue="1">
      <formula>$AC$19&lt;&gt;""</formula>
    </cfRule>
  </conditionalFormatting>
  <conditionalFormatting sqref="AC20:AG20">
    <cfRule type="expression" priority="3" dxfId="1" stopIfTrue="1">
      <formula>$AC$20&lt;&gt;""</formula>
    </cfRule>
  </conditionalFormatting>
  <conditionalFormatting sqref="AC21:AG21">
    <cfRule type="expression" priority="2" dxfId="1" stopIfTrue="1">
      <formula>$AC$21&lt;&gt;""</formula>
    </cfRule>
  </conditionalFormatting>
  <conditionalFormatting sqref="AC22:AG22">
    <cfRule type="expression" priority="1" dxfId="1" stopIfTrue="1">
      <formula>$AC$22&lt;&gt;""</formula>
    </cfRule>
  </conditionalFormatting>
  <dataValidations count="4">
    <dataValidation type="list" allowBlank="1" showInputMessage="1" showErrorMessage="1" imeMode="on" sqref="N6:Q7">
      <formula1>$AX$51:$AX$54</formula1>
    </dataValidation>
    <dataValidation allowBlank="1" showInputMessage="1" showErrorMessage="1" imeMode="hiragana" sqref="U6:AJ6"/>
    <dataValidation allowBlank="1" showInputMessage="1" showErrorMessage="1" imeMode="off" sqref="M15:M16 Q9:T13 U15:U16 X15:X16 AF15:AF16 AC15:AC22"/>
    <dataValidation allowBlank="1" showInputMessage="1" showErrorMessage="1" imeMode="on" sqref="U7:AJ7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4"/>
  <headerFooter alignWithMargins="0">
    <oddFooter>&amp;C- 2 -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9"/>
  <sheetViews>
    <sheetView view="pageBreakPreview" zoomScale="90" zoomScaleSheetLayoutView="90" zoomScalePageLayoutView="0" workbookViewId="0" topLeftCell="A1">
      <selection activeCell="AS23" sqref="AS23"/>
    </sheetView>
  </sheetViews>
  <sheetFormatPr defaultColWidth="9.00390625" defaultRowHeight="12.75"/>
  <cols>
    <col min="1" max="44" width="2.50390625" style="0" customWidth="1"/>
  </cols>
  <sheetData>
    <row r="1" spans="32:35" ht="13.5" thickBot="1">
      <c r="AF1" s="148" t="s">
        <v>297</v>
      </c>
      <c r="AG1" s="148"/>
      <c r="AH1" s="148"/>
      <c r="AI1" s="148"/>
    </row>
    <row r="2" spans="31:35" ht="24" customHeight="1" thickBot="1">
      <c r="AE2" s="46" t="s">
        <v>214</v>
      </c>
      <c r="AF2" s="221">
        <f>'①申込書表紙'!G25</f>
        <v>0</v>
      </c>
      <c r="AG2" s="222"/>
      <c r="AH2" s="222"/>
      <c r="AI2" s="223"/>
    </row>
    <row r="3" spans="1:35" ht="30.75" customHeight="1">
      <c r="A3" s="25" t="s">
        <v>238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6.5" customHeight="1"/>
    <row r="5" spans="12:42" ht="27.75" customHeight="1">
      <c r="L5" s="13"/>
      <c r="M5" s="13"/>
      <c r="N5" s="13"/>
      <c r="O5" s="13"/>
      <c r="P5" s="72" t="s">
        <v>36</v>
      </c>
      <c r="Q5" s="72"/>
      <c r="R5" s="13"/>
      <c r="S5" s="281">
        <f>'①申込書表紙'!G28</f>
      </c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3"/>
      <c r="AJ5" s="13"/>
      <c r="AK5" s="13"/>
      <c r="AL5" s="13"/>
      <c r="AM5" s="13"/>
      <c r="AN5" s="13"/>
      <c r="AO5" s="13"/>
      <c r="AP5" s="13"/>
    </row>
    <row r="6" spans="12:42" ht="16.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35" ht="18.75" customHeight="1">
      <c r="A7" s="26" t="s">
        <v>237</v>
      </c>
      <c r="B7" s="28"/>
      <c r="C7" s="22"/>
      <c r="D7" s="23"/>
      <c r="E7" s="192" t="s">
        <v>239</v>
      </c>
      <c r="F7" s="192"/>
      <c r="G7" s="192"/>
      <c r="H7" s="192"/>
      <c r="I7" s="192"/>
      <c r="J7" s="192"/>
      <c r="K7" s="192"/>
      <c r="L7" s="23"/>
      <c r="M7" s="24"/>
      <c r="N7" s="22"/>
      <c r="O7" s="23"/>
      <c r="P7" s="192" t="s">
        <v>240</v>
      </c>
      <c r="Q7" s="192"/>
      <c r="R7" s="192"/>
      <c r="S7" s="192"/>
      <c r="T7" s="192"/>
      <c r="U7" s="192"/>
      <c r="V7" s="192"/>
      <c r="W7" s="23"/>
      <c r="X7" s="24"/>
      <c r="Y7" s="22"/>
      <c r="Z7" s="23"/>
      <c r="AA7" s="192" t="s">
        <v>241</v>
      </c>
      <c r="AB7" s="192"/>
      <c r="AC7" s="192"/>
      <c r="AD7" s="192"/>
      <c r="AE7" s="192"/>
      <c r="AF7" s="192"/>
      <c r="AG7" s="192"/>
      <c r="AH7" s="23"/>
      <c r="AI7" s="24"/>
    </row>
    <row r="8" spans="1:35" ht="18.75" customHeight="1">
      <c r="A8" s="14"/>
      <c r="B8" s="16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70"/>
      <c r="N8" s="268"/>
      <c r="O8" s="269"/>
      <c r="P8" s="269"/>
      <c r="Q8" s="269"/>
      <c r="R8" s="269"/>
      <c r="S8" s="269"/>
      <c r="T8" s="269"/>
      <c r="U8" s="269"/>
      <c r="V8" s="269"/>
      <c r="W8" s="269"/>
      <c r="X8" s="270"/>
      <c r="Y8" s="268"/>
      <c r="Z8" s="269"/>
      <c r="AA8" s="269"/>
      <c r="AB8" s="269"/>
      <c r="AC8" s="269"/>
      <c r="AD8" s="269"/>
      <c r="AE8" s="269"/>
      <c r="AF8" s="269"/>
      <c r="AG8" s="269"/>
      <c r="AH8" s="269"/>
      <c r="AI8" s="270"/>
    </row>
    <row r="9" spans="1:35" ht="18.75" customHeight="1">
      <c r="A9" s="17"/>
      <c r="B9" s="18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271"/>
      <c r="O9" s="272"/>
      <c r="P9" s="272"/>
      <c r="Q9" s="272"/>
      <c r="R9" s="272"/>
      <c r="S9" s="272"/>
      <c r="T9" s="272"/>
      <c r="U9" s="272"/>
      <c r="V9" s="272"/>
      <c r="W9" s="272"/>
      <c r="X9" s="273"/>
      <c r="Y9" s="271"/>
      <c r="Z9" s="272"/>
      <c r="AA9" s="272"/>
      <c r="AB9" s="272"/>
      <c r="AC9" s="272"/>
      <c r="AD9" s="272"/>
      <c r="AE9" s="272"/>
      <c r="AF9" s="272"/>
      <c r="AG9" s="272"/>
      <c r="AH9" s="272"/>
      <c r="AI9" s="273"/>
    </row>
    <row r="10" spans="1:35" ht="18.75" customHeight="1">
      <c r="A10" s="17"/>
      <c r="B10" s="18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3"/>
      <c r="N10" s="271"/>
      <c r="O10" s="272"/>
      <c r="P10" s="272"/>
      <c r="Q10" s="272"/>
      <c r="R10" s="272"/>
      <c r="S10" s="272"/>
      <c r="T10" s="272"/>
      <c r="U10" s="272"/>
      <c r="V10" s="272"/>
      <c r="W10" s="272"/>
      <c r="X10" s="273"/>
      <c r="Y10" s="271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</row>
    <row r="11" spans="1:35" ht="18.75" customHeight="1">
      <c r="A11" s="17"/>
      <c r="B11" s="18"/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3"/>
      <c r="N11" s="271"/>
      <c r="O11" s="272"/>
      <c r="P11" s="272"/>
      <c r="Q11" s="272"/>
      <c r="R11" s="272"/>
      <c r="S11" s="272"/>
      <c r="T11" s="272"/>
      <c r="U11" s="272"/>
      <c r="V11" s="272"/>
      <c r="W11" s="272"/>
      <c r="X11" s="273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3"/>
    </row>
    <row r="12" spans="1:35" ht="18.75" customHeight="1">
      <c r="A12" s="17"/>
      <c r="B12" s="18"/>
      <c r="C12" s="271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271"/>
      <c r="O12" s="272"/>
      <c r="P12" s="272"/>
      <c r="Q12" s="272"/>
      <c r="R12" s="272"/>
      <c r="S12" s="272"/>
      <c r="T12" s="272"/>
      <c r="U12" s="272"/>
      <c r="V12" s="272"/>
      <c r="W12" s="272"/>
      <c r="X12" s="273"/>
      <c r="Y12" s="271"/>
      <c r="Z12" s="272"/>
      <c r="AA12" s="272"/>
      <c r="AB12" s="272"/>
      <c r="AC12" s="272"/>
      <c r="AD12" s="272"/>
      <c r="AE12" s="272"/>
      <c r="AF12" s="272"/>
      <c r="AG12" s="272"/>
      <c r="AH12" s="272"/>
      <c r="AI12" s="273"/>
    </row>
    <row r="13" spans="1:35" ht="18.75" customHeight="1">
      <c r="A13" s="17"/>
      <c r="B13" s="18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3"/>
      <c r="N13" s="271"/>
      <c r="O13" s="272"/>
      <c r="P13" s="272"/>
      <c r="Q13" s="272"/>
      <c r="R13" s="272"/>
      <c r="S13" s="272"/>
      <c r="T13" s="272"/>
      <c r="U13" s="272"/>
      <c r="V13" s="272"/>
      <c r="W13" s="272"/>
      <c r="X13" s="273"/>
      <c r="Y13" s="271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</row>
    <row r="14" spans="1:35" ht="18.75" customHeight="1">
      <c r="A14" s="17"/>
      <c r="B14" s="18"/>
      <c r="C14" s="271"/>
      <c r="D14" s="272"/>
      <c r="E14" s="272"/>
      <c r="F14" s="272"/>
      <c r="G14" s="272"/>
      <c r="H14" s="272"/>
      <c r="I14" s="272"/>
      <c r="J14" s="272"/>
      <c r="K14" s="272"/>
      <c r="L14" s="272"/>
      <c r="M14" s="273"/>
      <c r="N14" s="271"/>
      <c r="O14" s="272"/>
      <c r="P14" s="272"/>
      <c r="Q14" s="272"/>
      <c r="R14" s="272"/>
      <c r="S14" s="272"/>
      <c r="T14" s="272"/>
      <c r="U14" s="272"/>
      <c r="V14" s="272"/>
      <c r="W14" s="272"/>
      <c r="X14" s="273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</row>
    <row r="15" spans="1:35" ht="18.75" customHeight="1">
      <c r="A15" s="17"/>
      <c r="B15" s="18"/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3"/>
      <c r="N15" s="271"/>
      <c r="O15" s="272"/>
      <c r="P15" s="272"/>
      <c r="Q15" s="272"/>
      <c r="R15" s="272"/>
      <c r="S15" s="272"/>
      <c r="T15" s="272"/>
      <c r="U15" s="272"/>
      <c r="V15" s="272"/>
      <c r="W15" s="272"/>
      <c r="X15" s="273"/>
      <c r="Y15" s="271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</row>
    <row r="16" spans="1:35" ht="18.75" customHeight="1">
      <c r="A16" s="17"/>
      <c r="B16" s="18"/>
      <c r="C16" s="271"/>
      <c r="D16" s="272"/>
      <c r="E16" s="272"/>
      <c r="F16" s="272"/>
      <c r="G16" s="272"/>
      <c r="H16" s="272"/>
      <c r="I16" s="272"/>
      <c r="J16" s="272"/>
      <c r="K16" s="272"/>
      <c r="L16" s="272"/>
      <c r="M16" s="273"/>
      <c r="N16" s="271"/>
      <c r="O16" s="272"/>
      <c r="P16" s="272"/>
      <c r="Q16" s="272"/>
      <c r="R16" s="272"/>
      <c r="S16" s="272"/>
      <c r="T16" s="272"/>
      <c r="U16" s="272"/>
      <c r="V16" s="272"/>
      <c r="W16" s="272"/>
      <c r="X16" s="273"/>
      <c r="Y16" s="271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</row>
    <row r="17" spans="1:35" ht="18.75" customHeight="1">
      <c r="A17" s="17"/>
      <c r="B17" s="18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271"/>
      <c r="O17" s="272"/>
      <c r="P17" s="272"/>
      <c r="Q17" s="272"/>
      <c r="R17" s="272"/>
      <c r="S17" s="272"/>
      <c r="T17" s="272"/>
      <c r="U17" s="272"/>
      <c r="V17" s="272"/>
      <c r="W17" s="272"/>
      <c r="X17" s="273"/>
      <c r="Y17" s="271"/>
      <c r="Z17" s="272"/>
      <c r="AA17" s="272"/>
      <c r="AB17" s="272"/>
      <c r="AC17" s="272"/>
      <c r="AD17" s="272"/>
      <c r="AE17" s="272"/>
      <c r="AF17" s="272"/>
      <c r="AG17" s="272"/>
      <c r="AH17" s="272"/>
      <c r="AI17" s="273"/>
    </row>
    <row r="18" spans="1:35" ht="18.75" customHeight="1">
      <c r="A18" s="17"/>
      <c r="B18" s="18"/>
      <c r="C18" s="271"/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271"/>
      <c r="O18" s="272"/>
      <c r="P18" s="272"/>
      <c r="Q18" s="272"/>
      <c r="R18" s="272"/>
      <c r="S18" s="272"/>
      <c r="T18" s="272"/>
      <c r="U18" s="272"/>
      <c r="V18" s="272"/>
      <c r="W18" s="272"/>
      <c r="X18" s="273"/>
      <c r="Y18" s="271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</row>
    <row r="19" spans="1:35" ht="18.75" customHeight="1">
      <c r="A19" s="279" t="s">
        <v>242</v>
      </c>
      <c r="B19" s="280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3"/>
      <c r="N19" s="271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271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</row>
    <row r="20" spans="1:35" ht="18.75" customHeight="1">
      <c r="A20" s="17"/>
      <c r="B20" s="18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3"/>
      <c r="N20" s="271"/>
      <c r="O20" s="272"/>
      <c r="P20" s="272"/>
      <c r="Q20" s="272"/>
      <c r="R20" s="272"/>
      <c r="S20" s="272"/>
      <c r="T20" s="272"/>
      <c r="U20" s="272"/>
      <c r="V20" s="272"/>
      <c r="W20" s="272"/>
      <c r="X20" s="273"/>
      <c r="Y20" s="271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</row>
    <row r="21" spans="1:35" ht="18.75" customHeight="1">
      <c r="A21" s="244" t="s">
        <v>243</v>
      </c>
      <c r="B21" s="20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3"/>
      <c r="N21" s="271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1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</row>
    <row r="22" spans="1:35" ht="18.75" customHeight="1">
      <c r="A22" s="17"/>
      <c r="B22" s="18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3"/>
      <c r="N22" s="271"/>
      <c r="O22" s="272"/>
      <c r="P22" s="272"/>
      <c r="Q22" s="272"/>
      <c r="R22" s="272"/>
      <c r="S22" s="272"/>
      <c r="T22" s="272"/>
      <c r="U22" s="272"/>
      <c r="V22" s="272"/>
      <c r="W22" s="272"/>
      <c r="X22" s="273"/>
      <c r="Y22" s="271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</row>
    <row r="23" spans="1:35" ht="18.75" customHeight="1">
      <c r="A23" s="279">
        <v>10</v>
      </c>
      <c r="B23" s="280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271"/>
      <c r="O23" s="272"/>
      <c r="P23" s="272"/>
      <c r="Q23" s="272"/>
      <c r="R23" s="272"/>
      <c r="S23" s="272"/>
      <c r="T23" s="272"/>
      <c r="U23" s="272"/>
      <c r="V23" s="272"/>
      <c r="W23" s="272"/>
      <c r="X23" s="273"/>
      <c r="Y23" s="271"/>
      <c r="Z23" s="272"/>
      <c r="AA23" s="272"/>
      <c r="AB23" s="272"/>
      <c r="AC23" s="272"/>
      <c r="AD23" s="272"/>
      <c r="AE23" s="272"/>
      <c r="AF23" s="272"/>
      <c r="AG23" s="272"/>
      <c r="AH23" s="272"/>
      <c r="AI23" s="273"/>
    </row>
    <row r="24" spans="1:35" ht="18.75" customHeight="1">
      <c r="A24" s="17"/>
      <c r="B24" s="18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3"/>
      <c r="N24" s="271"/>
      <c r="O24" s="272"/>
      <c r="P24" s="272"/>
      <c r="Q24" s="272"/>
      <c r="R24" s="272"/>
      <c r="S24" s="272"/>
      <c r="T24" s="272"/>
      <c r="U24" s="272"/>
      <c r="V24" s="272"/>
      <c r="W24" s="272"/>
      <c r="X24" s="273"/>
      <c r="Y24" s="271"/>
      <c r="Z24" s="272"/>
      <c r="AA24" s="272"/>
      <c r="AB24" s="272"/>
      <c r="AC24" s="272"/>
      <c r="AD24" s="272"/>
      <c r="AE24" s="272"/>
      <c r="AF24" s="272"/>
      <c r="AG24" s="272"/>
      <c r="AH24" s="272"/>
      <c r="AI24" s="273"/>
    </row>
    <row r="25" spans="1:35" ht="18.75" customHeight="1">
      <c r="A25" s="244" t="s">
        <v>237</v>
      </c>
      <c r="B25" s="200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3"/>
      <c r="N25" s="271"/>
      <c r="O25" s="272"/>
      <c r="P25" s="272"/>
      <c r="Q25" s="272"/>
      <c r="R25" s="272"/>
      <c r="S25" s="272"/>
      <c r="T25" s="272"/>
      <c r="U25" s="272"/>
      <c r="V25" s="272"/>
      <c r="W25" s="272"/>
      <c r="X25" s="273"/>
      <c r="Y25" s="271"/>
      <c r="Z25" s="272"/>
      <c r="AA25" s="272"/>
      <c r="AB25" s="272"/>
      <c r="AC25" s="272"/>
      <c r="AD25" s="272"/>
      <c r="AE25" s="272"/>
      <c r="AF25" s="272"/>
      <c r="AG25" s="272"/>
      <c r="AH25" s="272"/>
      <c r="AI25" s="273"/>
    </row>
    <row r="26" spans="1:35" ht="18.75" customHeight="1">
      <c r="A26" s="277" t="s">
        <v>244</v>
      </c>
      <c r="B26" s="278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3"/>
      <c r="N26" s="271"/>
      <c r="O26" s="272"/>
      <c r="P26" s="272"/>
      <c r="Q26" s="272"/>
      <c r="R26" s="272"/>
      <c r="S26" s="272"/>
      <c r="T26" s="272"/>
      <c r="U26" s="272"/>
      <c r="V26" s="272"/>
      <c r="W26" s="272"/>
      <c r="X26" s="273"/>
      <c r="Y26" s="271"/>
      <c r="Z26" s="272"/>
      <c r="AA26" s="272"/>
      <c r="AB26" s="272"/>
      <c r="AC26" s="272"/>
      <c r="AD26" s="272"/>
      <c r="AE26" s="272"/>
      <c r="AF26" s="272"/>
      <c r="AG26" s="272"/>
      <c r="AH26" s="272"/>
      <c r="AI26" s="273"/>
    </row>
    <row r="27" spans="1:35" ht="18.75" customHeight="1">
      <c r="A27" s="277" t="s">
        <v>246</v>
      </c>
      <c r="B27" s="278"/>
      <c r="C27" s="271"/>
      <c r="D27" s="272"/>
      <c r="E27" s="272"/>
      <c r="F27" s="272"/>
      <c r="G27" s="272"/>
      <c r="H27" s="272"/>
      <c r="I27" s="272"/>
      <c r="J27" s="272"/>
      <c r="K27" s="272"/>
      <c r="L27" s="272"/>
      <c r="M27" s="273"/>
      <c r="N27" s="271"/>
      <c r="O27" s="272"/>
      <c r="P27" s="272"/>
      <c r="Q27" s="272"/>
      <c r="R27" s="272"/>
      <c r="S27" s="272"/>
      <c r="T27" s="272"/>
      <c r="U27" s="272"/>
      <c r="V27" s="272"/>
      <c r="W27" s="272"/>
      <c r="X27" s="273"/>
      <c r="Y27" s="271"/>
      <c r="Z27" s="272"/>
      <c r="AA27" s="272"/>
      <c r="AB27" s="272"/>
      <c r="AC27" s="272"/>
      <c r="AD27" s="272"/>
      <c r="AE27" s="272"/>
      <c r="AF27" s="272"/>
      <c r="AG27" s="272"/>
      <c r="AH27" s="272"/>
      <c r="AI27" s="273"/>
    </row>
    <row r="28" spans="1:35" ht="18.75" customHeight="1">
      <c r="A28" s="277" t="s">
        <v>245</v>
      </c>
      <c r="B28" s="278"/>
      <c r="C28" s="271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271"/>
      <c r="O28" s="272"/>
      <c r="P28" s="272"/>
      <c r="Q28" s="272"/>
      <c r="R28" s="272"/>
      <c r="S28" s="272"/>
      <c r="T28" s="272"/>
      <c r="U28" s="272"/>
      <c r="V28" s="272"/>
      <c r="W28" s="272"/>
      <c r="X28" s="273"/>
      <c r="Y28" s="271"/>
      <c r="Z28" s="272"/>
      <c r="AA28" s="272"/>
      <c r="AB28" s="272"/>
      <c r="AC28" s="272"/>
      <c r="AD28" s="272"/>
      <c r="AE28" s="272"/>
      <c r="AF28" s="272"/>
      <c r="AG28" s="272"/>
      <c r="AH28" s="272"/>
      <c r="AI28" s="273"/>
    </row>
    <row r="29" spans="1:35" ht="18.75" customHeight="1">
      <c r="A29" s="74"/>
      <c r="B29" s="30"/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3"/>
      <c r="N29" s="271"/>
      <c r="O29" s="272"/>
      <c r="P29" s="272"/>
      <c r="Q29" s="272"/>
      <c r="R29" s="272"/>
      <c r="S29" s="272"/>
      <c r="T29" s="272"/>
      <c r="U29" s="272"/>
      <c r="V29" s="272"/>
      <c r="W29" s="272"/>
      <c r="X29" s="273"/>
      <c r="Y29" s="271"/>
      <c r="Z29" s="272"/>
      <c r="AA29" s="272"/>
      <c r="AB29" s="272"/>
      <c r="AC29" s="272"/>
      <c r="AD29" s="272"/>
      <c r="AE29" s="272"/>
      <c r="AF29" s="272"/>
      <c r="AG29" s="272"/>
      <c r="AH29" s="272"/>
      <c r="AI29" s="273"/>
    </row>
    <row r="30" spans="1:35" ht="18.75" customHeight="1">
      <c r="A30" s="17"/>
      <c r="B30" s="18"/>
      <c r="C30" s="271"/>
      <c r="D30" s="272"/>
      <c r="E30" s="272"/>
      <c r="F30" s="272"/>
      <c r="G30" s="272"/>
      <c r="H30" s="272"/>
      <c r="I30" s="272"/>
      <c r="J30" s="272"/>
      <c r="K30" s="272"/>
      <c r="L30" s="272"/>
      <c r="M30" s="273"/>
      <c r="N30" s="271"/>
      <c r="O30" s="272"/>
      <c r="P30" s="272"/>
      <c r="Q30" s="272"/>
      <c r="R30" s="272"/>
      <c r="S30" s="272"/>
      <c r="T30" s="272"/>
      <c r="U30" s="272"/>
      <c r="V30" s="272"/>
      <c r="W30" s="272"/>
      <c r="X30" s="273"/>
      <c r="Y30" s="271"/>
      <c r="Z30" s="272"/>
      <c r="AA30" s="272"/>
      <c r="AB30" s="272"/>
      <c r="AC30" s="272"/>
      <c r="AD30" s="272"/>
      <c r="AE30" s="272"/>
      <c r="AF30" s="272"/>
      <c r="AG30" s="272"/>
      <c r="AH30" s="272"/>
      <c r="AI30" s="273"/>
    </row>
    <row r="31" spans="1:35" ht="18.75" customHeight="1">
      <c r="A31" s="17"/>
      <c r="B31" s="18"/>
      <c r="C31" s="271"/>
      <c r="D31" s="272"/>
      <c r="E31" s="272"/>
      <c r="F31" s="272"/>
      <c r="G31" s="272"/>
      <c r="H31" s="272"/>
      <c r="I31" s="272"/>
      <c r="J31" s="272"/>
      <c r="K31" s="272"/>
      <c r="L31" s="272"/>
      <c r="M31" s="273"/>
      <c r="N31" s="271"/>
      <c r="O31" s="272"/>
      <c r="P31" s="272"/>
      <c r="Q31" s="272"/>
      <c r="R31" s="272"/>
      <c r="S31" s="272"/>
      <c r="T31" s="272"/>
      <c r="U31" s="272"/>
      <c r="V31" s="272"/>
      <c r="W31" s="272"/>
      <c r="X31" s="273"/>
      <c r="Y31" s="271"/>
      <c r="Z31" s="272"/>
      <c r="AA31" s="272"/>
      <c r="AB31" s="272"/>
      <c r="AC31" s="272"/>
      <c r="AD31" s="272"/>
      <c r="AE31" s="272"/>
      <c r="AF31" s="272"/>
      <c r="AG31" s="272"/>
      <c r="AH31" s="272"/>
      <c r="AI31" s="273"/>
    </row>
    <row r="32" spans="1:35" ht="18.75" customHeight="1">
      <c r="A32" s="17"/>
      <c r="B32" s="18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3"/>
      <c r="N32" s="271"/>
      <c r="O32" s="272"/>
      <c r="P32" s="272"/>
      <c r="Q32" s="272"/>
      <c r="R32" s="272"/>
      <c r="S32" s="272"/>
      <c r="T32" s="272"/>
      <c r="U32" s="272"/>
      <c r="V32" s="272"/>
      <c r="W32" s="272"/>
      <c r="X32" s="273"/>
      <c r="Y32" s="271"/>
      <c r="Z32" s="272"/>
      <c r="AA32" s="272"/>
      <c r="AB32" s="272"/>
      <c r="AC32" s="272"/>
      <c r="AD32" s="272"/>
      <c r="AE32" s="272"/>
      <c r="AF32" s="272"/>
      <c r="AG32" s="272"/>
      <c r="AH32" s="272"/>
      <c r="AI32" s="273"/>
    </row>
    <row r="33" spans="1:35" ht="18.75" customHeight="1">
      <c r="A33" s="17"/>
      <c r="B33" s="18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271"/>
      <c r="O33" s="272"/>
      <c r="P33" s="272"/>
      <c r="Q33" s="272"/>
      <c r="R33" s="272"/>
      <c r="S33" s="272"/>
      <c r="T33" s="272"/>
      <c r="U33" s="272"/>
      <c r="V33" s="272"/>
      <c r="W33" s="272"/>
      <c r="X33" s="273"/>
      <c r="Y33" s="271"/>
      <c r="Z33" s="272"/>
      <c r="AA33" s="272"/>
      <c r="AB33" s="272"/>
      <c r="AC33" s="272"/>
      <c r="AD33" s="272"/>
      <c r="AE33" s="272"/>
      <c r="AF33" s="272"/>
      <c r="AG33" s="272"/>
      <c r="AH33" s="272"/>
      <c r="AI33" s="273"/>
    </row>
    <row r="34" spans="1:35" ht="18.75" customHeight="1">
      <c r="A34" s="17"/>
      <c r="B34" s="18"/>
      <c r="C34" s="271"/>
      <c r="D34" s="272"/>
      <c r="E34" s="272"/>
      <c r="F34" s="272"/>
      <c r="G34" s="272"/>
      <c r="H34" s="272"/>
      <c r="I34" s="272"/>
      <c r="J34" s="272"/>
      <c r="K34" s="272"/>
      <c r="L34" s="272"/>
      <c r="M34" s="273"/>
      <c r="N34" s="271"/>
      <c r="O34" s="272"/>
      <c r="P34" s="272"/>
      <c r="Q34" s="272"/>
      <c r="R34" s="272"/>
      <c r="S34" s="272"/>
      <c r="T34" s="272"/>
      <c r="U34" s="272"/>
      <c r="V34" s="272"/>
      <c r="W34" s="272"/>
      <c r="X34" s="273"/>
      <c r="Y34" s="271"/>
      <c r="Z34" s="272"/>
      <c r="AA34" s="272"/>
      <c r="AB34" s="272"/>
      <c r="AC34" s="272"/>
      <c r="AD34" s="272"/>
      <c r="AE34" s="272"/>
      <c r="AF34" s="272"/>
      <c r="AG34" s="272"/>
      <c r="AH34" s="272"/>
      <c r="AI34" s="273"/>
    </row>
    <row r="35" spans="1:35" ht="18.75" customHeight="1">
      <c r="A35" s="17"/>
      <c r="B35" s="18"/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3"/>
      <c r="N35" s="271"/>
      <c r="O35" s="272"/>
      <c r="P35" s="272"/>
      <c r="Q35" s="272"/>
      <c r="R35" s="272"/>
      <c r="S35" s="272"/>
      <c r="T35" s="272"/>
      <c r="U35" s="272"/>
      <c r="V35" s="272"/>
      <c r="W35" s="272"/>
      <c r="X35" s="273"/>
      <c r="Y35" s="271"/>
      <c r="Z35" s="272"/>
      <c r="AA35" s="272"/>
      <c r="AB35" s="272"/>
      <c r="AC35" s="272"/>
      <c r="AD35" s="272"/>
      <c r="AE35" s="272"/>
      <c r="AF35" s="272"/>
      <c r="AG35" s="272"/>
      <c r="AH35" s="272"/>
      <c r="AI35" s="273"/>
    </row>
    <row r="36" spans="1:35" ht="18.75" customHeight="1">
      <c r="A36" s="17"/>
      <c r="B36" s="18"/>
      <c r="C36" s="271"/>
      <c r="D36" s="272"/>
      <c r="E36" s="272"/>
      <c r="F36" s="272"/>
      <c r="G36" s="272"/>
      <c r="H36" s="272"/>
      <c r="I36" s="272"/>
      <c r="J36" s="272"/>
      <c r="K36" s="272"/>
      <c r="L36" s="272"/>
      <c r="M36" s="273"/>
      <c r="N36" s="271"/>
      <c r="O36" s="272"/>
      <c r="P36" s="272"/>
      <c r="Q36" s="272"/>
      <c r="R36" s="272"/>
      <c r="S36" s="272"/>
      <c r="T36" s="272"/>
      <c r="U36" s="272"/>
      <c r="V36" s="272"/>
      <c r="W36" s="272"/>
      <c r="X36" s="273"/>
      <c r="Y36" s="271"/>
      <c r="Z36" s="272"/>
      <c r="AA36" s="272"/>
      <c r="AB36" s="272"/>
      <c r="AC36" s="272"/>
      <c r="AD36" s="272"/>
      <c r="AE36" s="272"/>
      <c r="AF36" s="272"/>
      <c r="AG36" s="272"/>
      <c r="AH36" s="272"/>
      <c r="AI36" s="273"/>
    </row>
    <row r="37" spans="1:35" ht="18.75" customHeight="1">
      <c r="A37" s="17"/>
      <c r="B37" s="18"/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3"/>
      <c r="N37" s="271"/>
      <c r="O37" s="272"/>
      <c r="P37" s="272"/>
      <c r="Q37" s="272"/>
      <c r="R37" s="272"/>
      <c r="S37" s="272"/>
      <c r="T37" s="272"/>
      <c r="U37" s="272"/>
      <c r="V37" s="272"/>
      <c r="W37" s="272"/>
      <c r="X37" s="273"/>
      <c r="Y37" s="271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</row>
    <row r="38" spans="1:35" ht="18.75" customHeight="1">
      <c r="A38" s="17"/>
      <c r="B38" s="18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271"/>
      <c r="O38" s="272"/>
      <c r="P38" s="272"/>
      <c r="Q38" s="272"/>
      <c r="R38" s="272"/>
      <c r="S38" s="272"/>
      <c r="T38" s="272"/>
      <c r="U38" s="272"/>
      <c r="V38" s="272"/>
      <c r="W38" s="272"/>
      <c r="X38" s="273"/>
      <c r="Y38" s="271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</row>
    <row r="39" spans="1:35" ht="18.75" customHeight="1">
      <c r="A39" s="19"/>
      <c r="B39" s="21"/>
      <c r="C39" s="274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4"/>
      <c r="O39" s="275"/>
      <c r="P39" s="275"/>
      <c r="Q39" s="275"/>
      <c r="R39" s="275"/>
      <c r="S39" s="275"/>
      <c r="T39" s="275"/>
      <c r="U39" s="275"/>
      <c r="V39" s="275"/>
      <c r="W39" s="275"/>
      <c r="X39" s="276"/>
      <c r="Y39" s="274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formatCells="0"/>
  <mergeCells count="16">
    <mergeCell ref="AF1:AI1"/>
    <mergeCell ref="AF2:AI2"/>
    <mergeCell ref="E7:K7"/>
    <mergeCell ref="P7:V7"/>
    <mergeCell ref="AA7:AG7"/>
    <mergeCell ref="S5:AI5"/>
    <mergeCell ref="C8:M39"/>
    <mergeCell ref="N8:X39"/>
    <mergeCell ref="Y8:AI39"/>
    <mergeCell ref="A26:B26"/>
    <mergeCell ref="A28:B28"/>
    <mergeCell ref="A27:B27"/>
    <mergeCell ref="A19:B19"/>
    <mergeCell ref="A21:B21"/>
    <mergeCell ref="A23:B23"/>
    <mergeCell ref="A25:B25"/>
  </mergeCells>
  <conditionalFormatting sqref="C8:AI39">
    <cfRule type="notContainsBlanks" priority="2" dxfId="0" stopIfTrue="1">
      <formula>LEN(TRIM(C8))&gt;0</formula>
    </cfRule>
  </conditionalFormatting>
  <conditionalFormatting sqref="AF2:AI2">
    <cfRule type="cellIs" priority="1" dxfId="41" operator="equal" stopIfTrue="1">
      <formula>0</formula>
    </cfRule>
  </conditionalFormatting>
  <printOptions horizontalCentered="1"/>
  <pageMargins left="0.7874015748031497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3"/>
  <headerFooter alignWithMargins="0">
    <oddFooter>&amp;C- &amp;P -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P49"/>
  <sheetViews>
    <sheetView view="pageBreakPreview" zoomScaleSheetLayoutView="100" zoomScalePageLayoutView="0" workbookViewId="0" topLeftCell="A1">
      <selection activeCell="AF5" sqref="AF5:AI5"/>
    </sheetView>
  </sheetViews>
  <sheetFormatPr defaultColWidth="9.00390625" defaultRowHeight="12.75"/>
  <cols>
    <col min="1" max="44" width="2.50390625" style="0" customWidth="1"/>
  </cols>
  <sheetData>
    <row r="1" spans="33:36" ht="13.5" thickBot="1">
      <c r="AG1" s="308" t="s">
        <v>298</v>
      </c>
      <c r="AH1" s="308"/>
      <c r="AI1" s="308"/>
      <c r="AJ1" s="308"/>
    </row>
    <row r="2" spans="1:35" ht="21.75" customHeight="1" thickBot="1">
      <c r="A2" s="78"/>
      <c r="B2" s="78"/>
      <c r="C2" s="78"/>
      <c r="D2" s="78"/>
      <c r="E2" s="78"/>
      <c r="F2" s="78"/>
      <c r="G2" s="78"/>
      <c r="H2" s="78"/>
      <c r="I2" s="78"/>
      <c r="AE2" s="46" t="s">
        <v>214</v>
      </c>
      <c r="AF2" s="221">
        <f>'①申込書表紙'!G25</f>
        <v>0</v>
      </c>
      <c r="AG2" s="222"/>
      <c r="AH2" s="222"/>
      <c r="AI2" s="223"/>
    </row>
    <row r="3" spans="1:35" ht="34.5" customHeight="1">
      <c r="A3" s="25" t="s">
        <v>247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6" customHeight="1" thickBot="1"/>
    <row r="5" spans="1:35" ht="24.75" customHeight="1" thickBot="1" thickTop="1">
      <c r="A5" s="72" t="s">
        <v>36</v>
      </c>
      <c r="B5" s="13"/>
      <c r="C5" s="13"/>
      <c r="D5" s="284">
        <f>'①申込書表紙'!G28</f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13"/>
      <c r="W5" s="13"/>
      <c r="X5" s="13"/>
      <c r="Y5" s="72"/>
      <c r="Z5" s="72"/>
      <c r="AA5" s="72" t="s">
        <v>248</v>
      </c>
      <c r="AF5" s="287">
        <f>'①申込書表紙'!$AW$1</f>
        <v>0</v>
      </c>
      <c r="AG5" s="288"/>
      <c r="AH5" s="288"/>
      <c r="AI5" s="289"/>
    </row>
    <row r="6" spans="12:42" ht="16.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5" ht="16.5" customHeight="1">
      <c r="A7" s="139">
        <v>1</v>
      </c>
      <c r="B7" s="139"/>
      <c r="C7" s="139" t="s">
        <v>249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6.75" customHeight="1" thickBot="1"/>
    <row r="9" spans="1:26" ht="24" customHeight="1" thickBo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47"/>
      <c r="M9" s="290" t="s">
        <v>30</v>
      </c>
      <c r="N9" s="290"/>
      <c r="O9" s="290"/>
      <c r="P9" s="70"/>
      <c r="Q9" s="71"/>
      <c r="R9" s="290" t="s">
        <v>31</v>
      </c>
      <c r="S9" s="290"/>
      <c r="T9" s="290"/>
      <c r="U9" s="70"/>
      <c r="V9" s="71"/>
      <c r="W9" s="290" t="s">
        <v>34</v>
      </c>
      <c r="X9" s="290"/>
      <c r="Y9" s="290"/>
      <c r="Z9" s="48"/>
    </row>
    <row r="10" spans="1:26" ht="24" customHeight="1">
      <c r="A10" s="53"/>
      <c r="B10" s="318" t="s">
        <v>250</v>
      </c>
      <c r="C10" s="318"/>
      <c r="D10" s="318"/>
      <c r="E10" s="318"/>
      <c r="F10" s="318"/>
      <c r="G10" s="318"/>
      <c r="H10" s="318"/>
      <c r="I10" s="318"/>
      <c r="J10" s="318"/>
      <c r="K10" s="20"/>
      <c r="L10" s="301">
        <f>'②参加申込一覧表'!E38</f>
      </c>
      <c r="M10" s="246"/>
      <c r="N10" s="246"/>
      <c r="O10" s="246"/>
      <c r="P10" s="247"/>
      <c r="Q10" s="304">
        <f>'②参加申込一覧表'!F38</f>
      </c>
      <c r="R10" s="246"/>
      <c r="S10" s="246"/>
      <c r="T10" s="246"/>
      <c r="U10" s="247"/>
      <c r="V10" s="304">
        <f>SUM(L10:U10)</f>
        <v>0</v>
      </c>
      <c r="W10" s="246"/>
      <c r="X10" s="246"/>
      <c r="Y10" s="246"/>
      <c r="Z10" s="320"/>
    </row>
    <row r="11" spans="1:26" ht="24" customHeight="1">
      <c r="A11" s="51"/>
      <c r="B11" s="192" t="s">
        <v>202</v>
      </c>
      <c r="C11" s="192"/>
      <c r="D11" s="192"/>
      <c r="E11" s="192"/>
      <c r="F11" s="192"/>
      <c r="G11" s="192"/>
      <c r="H11" s="192"/>
      <c r="I11" s="192"/>
      <c r="J11" s="192"/>
      <c r="K11" s="23"/>
      <c r="L11" s="302">
        <f>'②参加申込一覧表'!H38</f>
      </c>
      <c r="M11" s="206"/>
      <c r="N11" s="206"/>
      <c r="O11" s="206"/>
      <c r="P11" s="207"/>
      <c r="Q11" s="294">
        <f>'②参加申込一覧表'!I38</f>
      </c>
      <c r="R11" s="206"/>
      <c r="S11" s="206"/>
      <c r="T11" s="206"/>
      <c r="U11" s="207"/>
      <c r="V11" s="294">
        <f>SUM(L11:U11)</f>
        <v>0</v>
      </c>
      <c r="W11" s="206"/>
      <c r="X11" s="206"/>
      <c r="Y11" s="206"/>
      <c r="Z11" s="295"/>
    </row>
    <row r="12" spans="1:26" ht="24" customHeight="1" thickBot="1">
      <c r="A12" s="75"/>
      <c r="B12" s="319" t="s">
        <v>251</v>
      </c>
      <c r="C12" s="319"/>
      <c r="D12" s="319"/>
      <c r="E12" s="319"/>
      <c r="F12" s="319"/>
      <c r="G12" s="319"/>
      <c r="H12" s="319"/>
      <c r="I12" s="319"/>
      <c r="J12" s="319"/>
      <c r="K12" s="34"/>
      <c r="L12" s="303">
        <f>'②参加申込一覧表'!K38</f>
      </c>
      <c r="M12" s="297"/>
      <c r="N12" s="297"/>
      <c r="O12" s="297"/>
      <c r="P12" s="298"/>
      <c r="Q12" s="296">
        <f>'②参加申込一覧表'!L38</f>
      </c>
      <c r="R12" s="297"/>
      <c r="S12" s="297"/>
      <c r="T12" s="297"/>
      <c r="U12" s="298"/>
      <c r="V12" s="296">
        <f>SUM(L12:U12)</f>
        <v>0</v>
      </c>
      <c r="W12" s="297"/>
      <c r="X12" s="297"/>
      <c r="Y12" s="297"/>
      <c r="Z12" s="299"/>
    </row>
    <row r="13" ht="11.25" customHeight="1"/>
    <row r="14" spans="1:8" ht="16.5" customHeight="1">
      <c r="A14" s="139">
        <v>2</v>
      </c>
      <c r="B14" s="139"/>
      <c r="C14" s="139" t="s">
        <v>252</v>
      </c>
      <c r="D14" s="139"/>
      <c r="E14" s="139"/>
      <c r="F14" s="139"/>
      <c r="G14" s="139"/>
      <c r="H14" s="139"/>
    </row>
    <row r="15" spans="22:34" ht="10.5" customHeight="1">
      <c r="V15" s="77" t="s">
        <v>38</v>
      </c>
      <c r="X15" s="323">
        <f>'③総合開会式人数調査'!U6</f>
        <v>0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5"/>
    </row>
    <row r="16" spans="2:34" ht="24.75" customHeight="1">
      <c r="B16" s="76" t="s">
        <v>253</v>
      </c>
      <c r="C16" t="s">
        <v>254</v>
      </c>
      <c r="O16" t="s">
        <v>255</v>
      </c>
      <c r="Q16" s="305">
        <f>'③総合開会式人数調査'!N6</f>
        <v>0</v>
      </c>
      <c r="R16" s="306"/>
      <c r="S16" s="306"/>
      <c r="T16" s="307"/>
      <c r="V16" t="s">
        <v>204</v>
      </c>
      <c r="X16" s="291">
        <f>'③総合開会式人数調査'!U7</f>
        <v>0</v>
      </c>
      <c r="Y16" s="292"/>
      <c r="Z16" s="292"/>
      <c r="AA16" s="292"/>
      <c r="AB16" s="292"/>
      <c r="AC16" s="292"/>
      <c r="AD16" s="292"/>
      <c r="AE16" s="292"/>
      <c r="AF16" s="292"/>
      <c r="AG16" s="292"/>
      <c r="AH16" s="293"/>
    </row>
    <row r="17" spans="2:34" ht="7.5" customHeight="1">
      <c r="B17" s="76"/>
      <c r="Q17" s="13"/>
      <c r="R17" s="13"/>
      <c r="S17" s="13"/>
      <c r="T17" s="13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1" ht="24.75" customHeight="1">
      <c r="B18" s="76" t="s">
        <v>253</v>
      </c>
      <c r="C18" t="s">
        <v>256</v>
      </c>
      <c r="Y18" s="300">
        <f>'③総合開会式人数調査'!X9-1</f>
        <v>-1</v>
      </c>
      <c r="Z18" s="210"/>
      <c r="AA18" s="210"/>
      <c r="AB18" s="210"/>
      <c r="AC18" s="210"/>
      <c r="AD18" s="211"/>
      <c r="AE18" t="s">
        <v>231</v>
      </c>
    </row>
    <row r="19" spans="2:34" ht="7.5" customHeight="1">
      <c r="B19" s="76"/>
      <c r="Q19" s="13"/>
      <c r="R19" s="13"/>
      <c r="S19" s="13"/>
      <c r="T19" s="13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2:31" ht="24.75" customHeight="1">
      <c r="B20" s="76" t="s">
        <v>253</v>
      </c>
      <c r="C20" t="s">
        <v>258</v>
      </c>
      <c r="Y20" s="300">
        <f>'③総合開会式人数調査'!Q10</f>
        <v>0</v>
      </c>
      <c r="Z20" s="210"/>
      <c r="AA20" s="210"/>
      <c r="AB20" s="210"/>
      <c r="AC20" s="210"/>
      <c r="AD20" s="211"/>
      <c r="AE20" t="s">
        <v>231</v>
      </c>
    </row>
    <row r="21" spans="2:34" ht="7.5" customHeight="1">
      <c r="B21" s="76"/>
      <c r="Q21" s="13"/>
      <c r="R21" s="13"/>
      <c r="S21" s="13"/>
      <c r="T21" s="13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2:32" ht="24.75" customHeight="1">
      <c r="B22" s="76" t="s">
        <v>253</v>
      </c>
      <c r="C22" t="s">
        <v>257</v>
      </c>
      <c r="Z22" s="300">
        <f>'③総合開会式人数調査'!Q11</f>
        <v>0</v>
      </c>
      <c r="AA22" s="210"/>
      <c r="AB22" s="210"/>
      <c r="AC22" s="210"/>
      <c r="AD22" s="210"/>
      <c r="AE22" s="211"/>
      <c r="AF22" t="s">
        <v>231</v>
      </c>
    </row>
    <row r="23" spans="2:34" ht="7.5" customHeight="1">
      <c r="B23" s="76"/>
      <c r="Q23" s="13"/>
      <c r="R23" s="13"/>
      <c r="S23" s="13"/>
      <c r="T23" s="13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" ht="27.75" customHeight="1">
      <c r="B24" s="76" t="s">
        <v>253</v>
      </c>
      <c r="C24" t="s">
        <v>267</v>
      </c>
    </row>
    <row r="25" spans="3:36" ht="16.5" customHeight="1">
      <c r="C25" s="309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1"/>
    </row>
    <row r="26" spans="3:36" ht="16.5" customHeight="1"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4"/>
    </row>
    <row r="27" spans="3:36" ht="16.5" customHeight="1">
      <c r="C27" s="315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7"/>
    </row>
    <row r="28" ht="16.5" customHeight="1"/>
    <row r="29" spans="1:29" ht="16.5" customHeight="1">
      <c r="A29" s="139">
        <v>3</v>
      </c>
      <c r="B29" s="139"/>
      <c r="C29" s="139" t="s">
        <v>259</v>
      </c>
      <c r="D29" s="139"/>
      <c r="E29" s="139"/>
      <c r="F29" s="13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80"/>
    </row>
    <row r="30" spans="2:28" ht="16.5" customHeight="1">
      <c r="B30" s="76" t="s">
        <v>253</v>
      </c>
      <c r="C30" t="s">
        <v>260</v>
      </c>
      <c r="AB30" s="81" t="s">
        <v>264</v>
      </c>
    </row>
    <row r="31" spans="3:36" ht="16.5" customHeight="1">
      <c r="C31" s="326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8"/>
    </row>
    <row r="32" spans="3:36" ht="16.5" customHeight="1">
      <c r="C32" s="329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1"/>
    </row>
    <row r="33" spans="3:36" ht="16.5" customHeight="1">
      <c r="C33" s="329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1"/>
    </row>
    <row r="34" spans="3:36" ht="16.5" customHeight="1">
      <c r="C34" s="332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4"/>
    </row>
    <row r="35" spans="2:3" ht="16.5" customHeight="1">
      <c r="B35" s="76" t="s">
        <v>253</v>
      </c>
      <c r="C35" t="s">
        <v>261</v>
      </c>
    </row>
    <row r="36" spans="3:36" ht="16.5" customHeight="1">
      <c r="C36" s="309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1"/>
    </row>
    <row r="37" spans="3:36" ht="16.5" customHeight="1">
      <c r="C37" s="312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4"/>
    </row>
    <row r="38" spans="3:36" ht="16.5" customHeight="1"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4"/>
    </row>
    <row r="39" spans="3:36" ht="16.5" customHeight="1">
      <c r="C39" s="315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7"/>
    </row>
    <row r="40" spans="2:35" ht="16.5" customHeight="1">
      <c r="B40" s="76" t="s">
        <v>253</v>
      </c>
      <c r="C40" t="s">
        <v>302</v>
      </c>
      <c r="U40" s="335" t="s">
        <v>264</v>
      </c>
      <c r="V40" s="335"/>
      <c r="W40" s="335"/>
      <c r="X40" s="335"/>
      <c r="Y40" s="335"/>
      <c r="Z40" s="335"/>
      <c r="AA40" s="335"/>
      <c r="AB40" s="335"/>
      <c r="AC40" s="206" t="s">
        <v>282</v>
      </c>
      <c r="AD40" s="206"/>
      <c r="AE40" s="206"/>
      <c r="AF40" s="206"/>
      <c r="AG40" s="206"/>
      <c r="AH40" s="206">
        <f>LEN(C41)</f>
        <v>0</v>
      </c>
      <c r="AI40" s="206"/>
    </row>
    <row r="41" spans="3:36" ht="16.5" customHeight="1">
      <c r="C41" s="309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1"/>
    </row>
    <row r="42" spans="3:36" ht="16.5" customHeight="1">
      <c r="C42" s="312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4"/>
    </row>
    <row r="43" spans="3:36" ht="16.5" customHeight="1">
      <c r="C43" s="312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4"/>
    </row>
    <row r="44" spans="3:36" ht="16.5" customHeight="1">
      <c r="C44" s="315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7"/>
    </row>
    <row r="45" spans="2:3" ht="16.5" customHeight="1">
      <c r="B45" s="76" t="s">
        <v>253</v>
      </c>
      <c r="C45" t="s">
        <v>262</v>
      </c>
    </row>
    <row r="46" spans="3:36" ht="16.5" customHeight="1">
      <c r="C46" s="309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1"/>
    </row>
    <row r="47" spans="3:36" ht="16.5" customHeight="1">
      <c r="C47" s="312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4"/>
    </row>
    <row r="48" spans="3:36" ht="16.5" customHeight="1">
      <c r="C48" s="312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4"/>
    </row>
    <row r="49" spans="3:36" ht="16.5" customHeight="1"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7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formatCells="0" formatColumns="0" formatRows="0" insertColumns="0" insertRows="0"/>
  <mergeCells count="34">
    <mergeCell ref="C41:AJ44"/>
    <mergeCell ref="AH40:AI40"/>
    <mergeCell ref="C46:AJ49"/>
    <mergeCell ref="AC40:AG40"/>
    <mergeCell ref="C25:AJ27"/>
    <mergeCell ref="C31:AJ34"/>
    <mergeCell ref="U40:AB40"/>
    <mergeCell ref="AG1:AJ1"/>
    <mergeCell ref="C36:AJ39"/>
    <mergeCell ref="B10:J10"/>
    <mergeCell ref="B12:J12"/>
    <mergeCell ref="B11:J11"/>
    <mergeCell ref="V10:Z10"/>
    <mergeCell ref="R9:T9"/>
    <mergeCell ref="A9:K9"/>
    <mergeCell ref="X15:AH15"/>
    <mergeCell ref="Z22:AE22"/>
    <mergeCell ref="Y18:AD18"/>
    <mergeCell ref="Y20:AD20"/>
    <mergeCell ref="L10:P10"/>
    <mergeCell ref="L11:P11"/>
    <mergeCell ref="L12:P12"/>
    <mergeCell ref="Q10:U10"/>
    <mergeCell ref="Q16:T16"/>
    <mergeCell ref="AF2:AI2"/>
    <mergeCell ref="D5:U5"/>
    <mergeCell ref="AF5:AI5"/>
    <mergeCell ref="W9:Y9"/>
    <mergeCell ref="M9:O9"/>
    <mergeCell ref="X16:AH16"/>
    <mergeCell ref="Q11:U11"/>
    <mergeCell ref="V11:Z11"/>
    <mergeCell ref="Q12:U12"/>
    <mergeCell ref="V12:Z12"/>
  </mergeCells>
  <conditionalFormatting sqref="X15:AH16 Q16:T16 Y20:AD20 Z22:AE22 L10:Z12 AF2:AI2 AF5:AI5">
    <cfRule type="cellIs" priority="8" dxfId="40" operator="equal" stopIfTrue="1">
      <formula>0</formula>
    </cfRule>
  </conditionalFormatting>
  <conditionalFormatting sqref="Y18:AD18">
    <cfRule type="cellIs" priority="9" dxfId="40" operator="lessThan" stopIfTrue="1">
      <formula>0</formula>
    </cfRule>
  </conditionalFormatting>
  <conditionalFormatting sqref="AH40:AI40">
    <cfRule type="cellIs" priority="7" dxfId="41" operator="equal" stopIfTrue="1">
      <formula>0</formula>
    </cfRule>
  </conditionalFormatting>
  <conditionalFormatting sqref="C25:AJ27">
    <cfRule type="expression" priority="6" dxfId="1" stopIfTrue="1">
      <formula>$C$25&lt;&gt;""</formula>
    </cfRule>
  </conditionalFormatting>
  <conditionalFormatting sqref="C31:AJ34">
    <cfRule type="expression" priority="5" dxfId="1" stopIfTrue="1">
      <formula>$C$31&lt;&gt;""</formula>
    </cfRule>
  </conditionalFormatting>
  <conditionalFormatting sqref="C36:AJ39">
    <cfRule type="expression" priority="4" dxfId="1" stopIfTrue="1">
      <formula>$C$36&lt;&gt;""</formula>
    </cfRule>
  </conditionalFormatting>
  <conditionalFormatting sqref="C41:AJ44">
    <cfRule type="expression" priority="3" dxfId="1" stopIfTrue="1">
      <formula>$C$41&lt;&gt;""</formula>
    </cfRule>
  </conditionalFormatting>
  <conditionalFormatting sqref="C46:AJ49">
    <cfRule type="expression" priority="2" dxfId="1" stopIfTrue="1">
      <formula>$C$46&lt;&gt;""</formula>
    </cfRule>
  </conditionalFormatting>
  <conditionalFormatting sqref="C31:AJ34 C36:AJ39 C41:AJ44 C46:AJ49">
    <cfRule type="notContainsBlanks" priority="1" dxfId="0" stopIfTrue="1">
      <formula>LEN(TRIM(C31))&gt;0</formula>
    </cfRule>
  </conditionalFormatting>
  <printOptions horizontalCentered="1"/>
  <pageMargins left="0.7874015748031497" right="0.5905511811023623" top="0.3937007874015748" bottom="0.3937007874015748" header="0.5118110236220472" footer="0.2755905511811024"/>
  <pageSetup firstPageNumber="4" useFirstPageNumber="1" horizontalDpi="600" verticalDpi="600" orientation="portrait" paperSize="9" r:id="rId4"/>
  <headerFooter alignWithMargins="0">
    <oddFooter>&amp;C-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koutairen2016-01</cp:lastModifiedBy>
  <cp:lastPrinted>2019-04-01T04:12:53Z</cp:lastPrinted>
  <dcterms:created xsi:type="dcterms:W3CDTF">2009-10-26T02:26:06Z</dcterms:created>
  <dcterms:modified xsi:type="dcterms:W3CDTF">2019-04-18T00:20:15Z</dcterms:modified>
  <cp:category/>
  <cp:version/>
  <cp:contentType/>
  <cp:contentStatus/>
</cp:coreProperties>
</file>